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" yWindow="45" windowWidth="6705" windowHeight="15480" tabRatio="948" activeTab="0"/>
  </bookViews>
  <sheets>
    <sheet name="Gesamt" sheetId="1" r:id="rId1"/>
    <sheet name="Statistik" sheetId="2" r:id="rId2"/>
    <sheet name="Basis" sheetId="3" r:id="rId3"/>
    <sheet name="Spieltag 1" sheetId="4" r:id="rId4"/>
    <sheet name="Spieltag 2" sheetId="5" r:id="rId5"/>
    <sheet name="Spieltag 3" sheetId="6" r:id="rId6"/>
    <sheet name="Spieltag 4" sheetId="7" r:id="rId7"/>
    <sheet name="Spieltag 5" sheetId="8" r:id="rId8"/>
    <sheet name="Spieltag 6" sheetId="9" r:id="rId9"/>
    <sheet name="Spieltag 7" sheetId="10" r:id="rId10"/>
    <sheet name="Spieltag 8" sheetId="11" r:id="rId11"/>
    <sheet name="Spieltag 9" sheetId="12" r:id="rId12"/>
    <sheet name="Spieltag 10" sheetId="13" r:id="rId13"/>
    <sheet name="Spieltag 11" sheetId="14" r:id="rId14"/>
    <sheet name="Spieltag 12" sheetId="15" r:id="rId15"/>
    <sheet name="Spieltag 13" sheetId="16" r:id="rId16"/>
    <sheet name="Spieltag 14" sheetId="17" r:id="rId17"/>
  </sheets>
  <definedNames/>
  <calcPr fullCalcOnLoad="1"/>
</workbook>
</file>

<file path=xl/sharedStrings.xml><?xml version="1.0" encoding="utf-8"?>
<sst xmlns="http://schemas.openxmlformats.org/spreadsheetml/2006/main" count="733" uniqueCount="73">
  <si>
    <t>Mannschaft</t>
  </si>
  <si>
    <t>Punkte</t>
  </si>
  <si>
    <t>Pins</t>
  </si>
  <si>
    <t>Spiele</t>
  </si>
  <si>
    <t>Schnitt</t>
  </si>
  <si>
    <t>Klasse B3</t>
  </si>
  <si>
    <t>Auswertungen</t>
  </si>
  <si>
    <t>OS</t>
  </si>
  <si>
    <t>WB</t>
  </si>
  <si>
    <t>OT</t>
  </si>
  <si>
    <t>WA</t>
  </si>
  <si>
    <t>Liga</t>
  </si>
  <si>
    <t>Nach Antritt:</t>
  </si>
  <si>
    <t>HHA1</t>
  </si>
  <si>
    <t>Klasse E1</t>
  </si>
  <si>
    <t>POL3</t>
  </si>
  <si>
    <t>HAS18</t>
  </si>
  <si>
    <t>SGS4</t>
  </si>
  <si>
    <t>HHA6</t>
  </si>
  <si>
    <t>ED7</t>
  </si>
  <si>
    <t>GG1</t>
  </si>
  <si>
    <t>AST4</t>
  </si>
  <si>
    <t>HVB4</t>
  </si>
  <si>
    <t>WAG</t>
  </si>
  <si>
    <t>Klasse A4</t>
  </si>
  <si>
    <t>TCH 1</t>
  </si>
  <si>
    <t>DB 1</t>
  </si>
  <si>
    <t>SID 1</t>
  </si>
  <si>
    <t>AIR 1</t>
  </si>
  <si>
    <t>BWV 2</t>
  </si>
  <si>
    <t>BVT 3</t>
  </si>
  <si>
    <t>P11 1</t>
  </si>
  <si>
    <t>DA 1</t>
  </si>
  <si>
    <t>HM 1</t>
  </si>
  <si>
    <t xml:space="preserve">BWV 4 </t>
  </si>
  <si>
    <t xml:space="preserve">LSV 1 </t>
  </si>
  <si>
    <t xml:space="preserve">VOF 3 </t>
  </si>
  <si>
    <t xml:space="preserve">SGS 1 </t>
  </si>
  <si>
    <t xml:space="preserve">HAS 2 </t>
  </si>
  <si>
    <t xml:space="preserve">P13 1 </t>
  </si>
  <si>
    <t xml:space="preserve">HHA 2 </t>
  </si>
  <si>
    <t xml:space="preserve">EAG 1 </t>
  </si>
  <si>
    <t xml:space="preserve">DAK 1 </t>
  </si>
  <si>
    <t xml:space="preserve">MAR 1 </t>
  </si>
  <si>
    <t>Klasse A3</t>
  </si>
  <si>
    <t>MAS 1</t>
  </si>
  <si>
    <t>DRG 1</t>
  </si>
  <si>
    <t>ALL 1</t>
  </si>
  <si>
    <t>G+J 1</t>
  </si>
  <si>
    <t>AAH 1</t>
  </si>
  <si>
    <t>HAS 5</t>
  </si>
  <si>
    <t>STI 1</t>
  </si>
  <si>
    <t>HHA 3</t>
  </si>
  <si>
    <t>LSV 3</t>
  </si>
  <si>
    <t>DB 4</t>
  </si>
  <si>
    <t xml:space="preserve">JH  3 </t>
  </si>
  <si>
    <t xml:space="preserve">HAS10 </t>
  </si>
  <si>
    <t xml:space="preserve">PET 2 </t>
  </si>
  <si>
    <t xml:space="preserve">HHA 4 </t>
  </si>
  <si>
    <t xml:space="preserve">VEH 6 </t>
  </si>
  <si>
    <t xml:space="preserve">AXA 3 </t>
  </si>
  <si>
    <t xml:space="preserve">BWK 1 </t>
  </si>
  <si>
    <t>HAS13</t>
  </si>
  <si>
    <t>Klasse D3</t>
  </si>
  <si>
    <t xml:space="preserve">GEV 1 </t>
  </si>
  <si>
    <t xml:space="preserve">BSW 2 </t>
  </si>
  <si>
    <t xml:space="preserve">HSH 2 </t>
  </si>
  <si>
    <t xml:space="preserve">HHA 5 </t>
  </si>
  <si>
    <t xml:space="preserve">LSV 6 </t>
  </si>
  <si>
    <t xml:space="preserve">AAH 2 </t>
  </si>
  <si>
    <t xml:space="preserve">HAS16 </t>
  </si>
  <si>
    <t xml:space="preserve">KOL 3 </t>
  </si>
  <si>
    <t>Klasse D5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</si>
</sst>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/>
    </xf>
    <xf numFmtId="0" fontId="3" fillId="0" borderId="0" xfId="51" applyFont="1" applyBorder="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ONNERSTAG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123825</xdr:rowOff>
    </xdr:from>
    <xdr:to>
      <xdr:col>2</xdr:col>
      <xdr:colOff>66675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3:E88"/>
  <sheetViews>
    <sheetView tabSelected="1" workbookViewId="0" topLeftCell="A4">
      <selection activeCell="N60" sqref="N60"/>
    </sheetView>
  </sheetViews>
  <sheetFormatPr defaultColWidth="11.421875" defaultRowHeight="12.75"/>
  <sheetData>
    <row r="3" ht="12.75">
      <c r="E3" s="1"/>
    </row>
    <row r="4" spans="1:5" ht="15">
      <c r="A4" s="2" t="str">
        <f>Basis!A4</f>
        <v>Klasse A4</v>
      </c>
      <c r="C4" s="8" t="s">
        <v>12</v>
      </c>
      <c r="D4" s="7">
        <f>COUNT('Spieltag 1:Spieltag 14'!D7)</f>
        <v>14</v>
      </c>
      <c r="E4" s="1"/>
    </row>
    <row r="5" ht="12.75">
      <c r="E5" s="1"/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Basis!A8</f>
        <v>DB 1</v>
      </c>
      <c r="B7">
        <f>SUM('Spieltag 1:Spieltag 14'!B8)</f>
        <v>126</v>
      </c>
      <c r="C7">
        <f>SUM('Spieltag 1:Spieltag 14'!C8)</f>
        <v>32164</v>
      </c>
      <c r="D7">
        <f>SUM('Spieltag 1:Spieltag 14'!D8)</f>
        <v>168</v>
      </c>
      <c r="E7" s="1">
        <f aca="true" t="shared" si="0" ref="E7:E17">C7/D7</f>
        <v>191.45238095238096</v>
      </c>
    </row>
    <row r="8" spans="1:5" ht="12.75">
      <c r="A8" t="str">
        <f>Basis!A10</f>
        <v>HHA1</v>
      </c>
      <c r="B8">
        <f>SUM('Spieltag 1:Spieltag 14'!B10)</f>
        <v>105</v>
      </c>
      <c r="C8">
        <f>SUM('Spieltag 1:Spieltag 14'!C10)</f>
        <v>31693</v>
      </c>
      <c r="D8">
        <f>SUM('Spieltag 1:Spieltag 14'!D10)</f>
        <v>168</v>
      </c>
      <c r="E8" s="1">
        <f t="shared" si="0"/>
        <v>188.64880952380952</v>
      </c>
    </row>
    <row r="9" spans="1:5" ht="12.75">
      <c r="A9" t="str">
        <f>Basis!A12</f>
        <v>BWV 2</v>
      </c>
      <c r="B9">
        <f>SUM('Spieltag 1:Spieltag 14'!B12)</f>
        <v>94</v>
      </c>
      <c r="C9">
        <f>SUM('Spieltag 1:Spieltag 14'!C12)</f>
        <v>30364</v>
      </c>
      <c r="D9">
        <f>SUM('Spieltag 1:Spieltag 14'!D12)</f>
        <v>165</v>
      </c>
      <c r="E9" s="1">
        <f t="shared" si="0"/>
        <v>184.02424242424243</v>
      </c>
    </row>
    <row r="10" spans="1:5" ht="12.75">
      <c r="A10" t="str">
        <f>Basis!A7</f>
        <v>TCH 1</v>
      </c>
      <c r="B10">
        <f>SUM('Spieltag 1:Spieltag 14'!B7)</f>
        <v>86</v>
      </c>
      <c r="C10">
        <f>SUM('Spieltag 1:Spieltag 14'!C7)</f>
        <v>30271</v>
      </c>
      <c r="D10">
        <f>SUM('Spieltag 1:Spieltag 14'!D7)</f>
        <v>168</v>
      </c>
      <c r="E10" s="1">
        <f t="shared" si="0"/>
        <v>180.1845238095238</v>
      </c>
    </row>
    <row r="11" spans="1:5" ht="12.75">
      <c r="A11" t="str">
        <f>Basis!A11</f>
        <v>AIR 1</v>
      </c>
      <c r="B11">
        <f>SUM('Spieltag 1:Spieltag 14'!B11)</f>
        <v>84</v>
      </c>
      <c r="C11">
        <f>SUM('Spieltag 1:Spieltag 14'!C11)</f>
        <v>30392</v>
      </c>
      <c r="D11">
        <f>SUM('Spieltag 1:Spieltag 14'!D11)</f>
        <v>168</v>
      </c>
      <c r="E11" s="1">
        <f t="shared" si="0"/>
        <v>180.9047619047619</v>
      </c>
    </row>
    <row r="12" spans="1:5" ht="12.75">
      <c r="A12" t="str">
        <f>Basis!A9</f>
        <v>SID 1</v>
      </c>
      <c r="B12">
        <f>SUM('Spieltag 1:Spieltag 14'!B9)</f>
        <v>81</v>
      </c>
      <c r="C12">
        <f>SUM('Spieltag 1:Spieltag 14'!C9)</f>
        <v>29935</v>
      </c>
      <c r="D12">
        <f>SUM('Spieltag 1:Spieltag 14'!D9)</f>
        <v>168</v>
      </c>
      <c r="E12" s="1">
        <f t="shared" si="0"/>
        <v>178.1845238095238</v>
      </c>
    </row>
    <row r="13" spans="1:5" ht="12.75">
      <c r="A13" t="str">
        <f>Basis!A15</f>
        <v>DA 1</v>
      </c>
      <c r="B13">
        <f>SUM('Spieltag 1:Spieltag 14'!B15)</f>
        <v>56</v>
      </c>
      <c r="C13">
        <f>SUM('Spieltag 1:Spieltag 14'!C15)</f>
        <v>29388</v>
      </c>
      <c r="D13">
        <f>SUM('Spieltag 1:Spieltag 14'!D15)</f>
        <v>168</v>
      </c>
      <c r="E13" s="1">
        <f t="shared" si="0"/>
        <v>174.92857142857142</v>
      </c>
    </row>
    <row r="14" spans="1:5" ht="12.75">
      <c r="A14" t="str">
        <f>Basis!A13</f>
        <v>BVT 3</v>
      </c>
      <c r="B14">
        <f>SUM('Spieltag 1:Spieltag 14'!B13)</f>
        <v>50.5</v>
      </c>
      <c r="C14">
        <f>SUM('Spieltag 1:Spieltag 14'!C13)</f>
        <v>28852</v>
      </c>
      <c r="D14">
        <f>SUM('Spieltag 1:Spieltag 14'!D13)</f>
        <v>168</v>
      </c>
      <c r="E14" s="1">
        <f t="shared" si="0"/>
        <v>171.73809523809524</v>
      </c>
    </row>
    <row r="15" spans="1:5" ht="12.75">
      <c r="A15" t="str">
        <f>Basis!A14</f>
        <v>P11 1</v>
      </c>
      <c r="B15">
        <f>SUM('Spieltag 1:Spieltag 14'!B14)</f>
        <v>45.5</v>
      </c>
      <c r="C15">
        <f>SUM('Spieltag 1:Spieltag 14'!C14)</f>
        <v>28617</v>
      </c>
      <c r="D15">
        <f>SUM('Spieltag 1:Spieltag 14'!D14)</f>
        <v>168</v>
      </c>
      <c r="E15" s="1">
        <f t="shared" si="0"/>
        <v>170.33928571428572</v>
      </c>
    </row>
    <row r="16" spans="1:5" ht="12.75">
      <c r="A16" t="str">
        <f>Basis!A16</f>
        <v>HM 1</v>
      </c>
      <c r="B16">
        <f>SUM('Spieltag 1:Spieltag 14'!B16)</f>
        <v>42</v>
      </c>
      <c r="C16">
        <f>SUM('Spieltag 1:Spieltag 14'!C16)</f>
        <v>28593</v>
      </c>
      <c r="D16">
        <f>SUM('Spieltag 1:Spieltag 14'!D16)</f>
        <v>168</v>
      </c>
      <c r="E16" s="1">
        <f t="shared" si="0"/>
        <v>170.19642857142858</v>
      </c>
    </row>
    <row r="17" spans="1:5" ht="12.75">
      <c r="A17" t="s">
        <v>11</v>
      </c>
      <c r="B17">
        <f>SUM(B7:B16)</f>
        <v>770</v>
      </c>
      <c r="C17">
        <f>SUM(C7:C16)</f>
        <v>300269</v>
      </c>
      <c r="D17">
        <f>SUM(D7:D16)</f>
        <v>1677</v>
      </c>
      <c r="E17" s="1">
        <f t="shared" si="0"/>
        <v>179.05128205128204</v>
      </c>
    </row>
    <row r="18" ht="12.75">
      <c r="E18" s="1"/>
    </row>
    <row r="20" ht="12.75">
      <c r="E20" s="1"/>
    </row>
    <row r="21" spans="1:5" ht="15">
      <c r="A21" s="2" t="str">
        <f>Basis!A21</f>
        <v>Klasse A3</v>
      </c>
      <c r="C21" s="8" t="s">
        <v>12</v>
      </c>
      <c r="D21" s="7">
        <f>COUNT('Spieltag 1:Spieltag 14'!D24)</f>
        <v>14</v>
      </c>
      <c r="E21" s="1"/>
    </row>
    <row r="22" ht="12.75">
      <c r="E22" s="1"/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tr">
        <f>Basis!A25</f>
        <v>LSV 1 </v>
      </c>
      <c r="B24">
        <f>SUM('Spieltag 1:Spieltag 14'!B25)</f>
        <v>115.5</v>
      </c>
      <c r="C24">
        <f>SUM('Spieltag 1:Spieltag 14'!C25)</f>
        <v>30871</v>
      </c>
      <c r="D24">
        <f>SUM('Spieltag 1:Spieltag 14'!D25)</f>
        <v>165</v>
      </c>
      <c r="E24" s="1">
        <f aca="true" t="shared" si="1" ref="E24:E34">C24/D24</f>
        <v>187.0969696969697</v>
      </c>
    </row>
    <row r="25" spans="1:5" ht="12.75">
      <c r="A25" t="str">
        <f>Basis!A33</f>
        <v>MAR 1 </v>
      </c>
      <c r="B25">
        <f>SUM('Spieltag 1:Spieltag 14'!B33)</f>
        <v>85.5</v>
      </c>
      <c r="C25">
        <f>SUM('Spieltag 1:Spieltag 14'!C33)</f>
        <v>30165</v>
      </c>
      <c r="D25">
        <f>SUM('Spieltag 1:Spieltag 14'!D33)</f>
        <v>168</v>
      </c>
      <c r="E25" s="1">
        <f t="shared" si="1"/>
        <v>179.55357142857142</v>
      </c>
    </row>
    <row r="26" spans="1:5" ht="12.75">
      <c r="A26" t="str">
        <f>Basis!A28</f>
        <v>HAS 2 </v>
      </c>
      <c r="B26">
        <f>SUM('Spieltag 1:Spieltag 14'!B28)</f>
        <v>82.5</v>
      </c>
      <c r="C26">
        <f>SUM('Spieltag 1:Spieltag 14'!C28)</f>
        <v>29990</v>
      </c>
      <c r="D26">
        <f>SUM('Spieltag 1:Spieltag 14'!D28)</f>
        <v>168</v>
      </c>
      <c r="E26" s="1">
        <f t="shared" si="1"/>
        <v>178.51190476190476</v>
      </c>
    </row>
    <row r="27" spans="1:5" ht="12.75">
      <c r="A27" t="str">
        <f>Basis!A29</f>
        <v>P13 1 </v>
      </c>
      <c r="B27">
        <f>SUM('Spieltag 1:Spieltag 14'!B29)</f>
        <v>80</v>
      </c>
      <c r="C27">
        <f>SUM('Spieltag 1:Spieltag 14'!C29)</f>
        <v>29698</v>
      </c>
      <c r="D27">
        <f>SUM('Spieltag 1:Spieltag 14'!D29)</f>
        <v>168</v>
      </c>
      <c r="E27" s="1">
        <f t="shared" si="1"/>
        <v>176.77380952380952</v>
      </c>
    </row>
    <row r="28" spans="1:5" ht="12.75">
      <c r="A28" t="str">
        <f>Basis!A27</f>
        <v>SGS 1 </v>
      </c>
      <c r="B28">
        <f>SUM('Spieltag 1:Spieltag 14'!B27)</f>
        <v>79.5</v>
      </c>
      <c r="C28">
        <f>SUM('Spieltag 1:Spieltag 14'!C27)</f>
        <v>29641</v>
      </c>
      <c r="D28">
        <f>SUM('Spieltag 1:Spieltag 14'!D27)</f>
        <v>168</v>
      </c>
      <c r="E28" s="1">
        <f t="shared" si="1"/>
        <v>176.4345238095238</v>
      </c>
    </row>
    <row r="29" spans="1:5" ht="12.75">
      <c r="A29" t="str">
        <f>Basis!A24</f>
        <v>BWV 4 </v>
      </c>
      <c r="B29">
        <f>SUM('Spieltag 1:Spieltag 14'!B24)</f>
        <v>75</v>
      </c>
      <c r="C29">
        <f>SUM('Spieltag 1:Spieltag 14'!C24)</f>
        <v>29670</v>
      </c>
      <c r="D29">
        <f>SUM('Spieltag 1:Spieltag 14'!D24)</f>
        <v>168</v>
      </c>
      <c r="E29" s="1">
        <f t="shared" si="1"/>
        <v>176.60714285714286</v>
      </c>
    </row>
    <row r="30" spans="1:5" ht="12.75">
      <c r="A30" t="str">
        <f>Basis!A31</f>
        <v>EAG 1 </v>
      </c>
      <c r="B30">
        <f>SUM('Spieltag 1:Spieltag 14'!B31)</f>
        <v>74</v>
      </c>
      <c r="C30">
        <f>SUM('Spieltag 1:Spieltag 14'!C31)</f>
        <v>29740</v>
      </c>
      <c r="D30">
        <f>SUM('Spieltag 1:Spieltag 14'!D31)</f>
        <v>168</v>
      </c>
      <c r="E30" s="1">
        <f t="shared" si="1"/>
        <v>177.02380952380952</v>
      </c>
    </row>
    <row r="31" spans="1:5" ht="12.75">
      <c r="A31" t="str">
        <f>Basis!A30</f>
        <v>HHA 2 </v>
      </c>
      <c r="B31">
        <f>SUM('Spieltag 1:Spieltag 14'!B30)</f>
        <v>74</v>
      </c>
      <c r="C31">
        <f>SUM('Spieltag 1:Spieltag 14'!C30)</f>
        <v>29673</v>
      </c>
      <c r="D31">
        <f>SUM('Spieltag 1:Spieltag 14'!D30)</f>
        <v>168</v>
      </c>
      <c r="E31" s="1">
        <f t="shared" si="1"/>
        <v>176.625</v>
      </c>
    </row>
    <row r="32" spans="1:5" ht="12.75">
      <c r="A32" t="str">
        <f>Basis!A26</f>
        <v>VOF 3 </v>
      </c>
      <c r="B32">
        <f>SUM('Spieltag 1:Spieltag 14'!B26)</f>
        <v>71</v>
      </c>
      <c r="C32">
        <f>SUM('Spieltag 1:Spieltag 14'!C26)</f>
        <v>29382</v>
      </c>
      <c r="D32">
        <f>SUM('Spieltag 1:Spieltag 14'!D26)</f>
        <v>168</v>
      </c>
      <c r="E32" s="1">
        <f t="shared" si="1"/>
        <v>174.89285714285714</v>
      </c>
    </row>
    <row r="33" spans="1:5" ht="12.75">
      <c r="A33" t="str">
        <f>Basis!A32</f>
        <v>DAK 1 </v>
      </c>
      <c r="B33">
        <f>SUM('Spieltag 1:Spieltag 14'!B32)</f>
        <v>33</v>
      </c>
      <c r="C33">
        <f>SUM('Spieltag 1:Spieltag 14'!C32)</f>
        <v>27807</v>
      </c>
      <c r="D33">
        <f>SUM('Spieltag 1:Spieltag 14'!D32)</f>
        <v>168</v>
      </c>
      <c r="E33" s="1">
        <f t="shared" si="1"/>
        <v>165.51785714285714</v>
      </c>
    </row>
    <row r="34" spans="1:5" ht="12.75">
      <c r="A34" s="10" t="s">
        <v>11</v>
      </c>
      <c r="B34" s="10">
        <f>SUM(B24:B33)</f>
        <v>770</v>
      </c>
      <c r="C34" s="10">
        <f>SUM(C24:C33)</f>
        <v>296637</v>
      </c>
      <c r="D34" s="10">
        <f>SUM(D24:D33)</f>
        <v>1677</v>
      </c>
      <c r="E34" s="11">
        <f t="shared" si="1"/>
        <v>176.88550983899822</v>
      </c>
    </row>
    <row r="35" ht="12.75">
      <c r="E35" s="1"/>
    </row>
    <row r="36" spans="1:5" ht="15">
      <c r="A36" s="2" t="str">
        <f>Basis!A36</f>
        <v>Klasse B3</v>
      </c>
      <c r="C36" s="8" t="s">
        <v>12</v>
      </c>
      <c r="D36" s="7">
        <f>COUNT('Spieltag 1:Spieltag 14'!D39)</f>
        <v>14</v>
      </c>
      <c r="E36" s="1"/>
    </row>
    <row r="37" ht="12.75">
      <c r="E37" s="1"/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tr">
        <f>Basis!A45</f>
        <v>STI 1</v>
      </c>
      <c r="B39">
        <f>SUM('Spieltag 1:Spieltag 14'!B45)</f>
        <v>98</v>
      </c>
      <c r="C39">
        <f>SUM('Spieltag 1:Spieltag 14'!C45)</f>
        <v>28447</v>
      </c>
      <c r="D39">
        <f>SUM('Spieltag 1:Spieltag 14'!D45)</f>
        <v>168</v>
      </c>
      <c r="E39" s="1">
        <f aca="true" t="shared" si="2" ref="E39:E49">C39/D39</f>
        <v>169.32738095238096</v>
      </c>
    </row>
    <row r="40" spans="1:5" ht="12.75">
      <c r="A40" t="str">
        <f>Basis!A41</f>
        <v>ALL 1</v>
      </c>
      <c r="B40">
        <f>SUM('Spieltag 1:Spieltag 14'!B41)</f>
        <v>94.5</v>
      </c>
      <c r="C40">
        <f>SUM('Spieltag 1:Spieltag 14'!C41)</f>
        <v>28445</v>
      </c>
      <c r="D40">
        <f>SUM('Spieltag 1:Spieltag 14'!D41)</f>
        <v>168</v>
      </c>
      <c r="E40" s="1">
        <f t="shared" si="2"/>
        <v>169.3154761904762</v>
      </c>
    </row>
    <row r="41" spans="1:5" ht="12.75">
      <c r="A41" t="str">
        <f>Basis!A42</f>
        <v>G+J 1</v>
      </c>
      <c r="B41">
        <f>SUM('Spieltag 1:Spieltag 14'!B42)</f>
        <v>92</v>
      </c>
      <c r="C41">
        <f>SUM('Spieltag 1:Spieltag 14'!C42)</f>
        <v>28668</v>
      </c>
      <c r="D41">
        <f>SUM('Spieltag 1:Spieltag 14'!D42)</f>
        <v>168</v>
      </c>
      <c r="E41" s="1">
        <f t="shared" si="2"/>
        <v>170.64285714285714</v>
      </c>
    </row>
    <row r="42" spans="1:5" ht="12.75">
      <c r="A42" t="str">
        <f>Basis!A40</f>
        <v>DRG 1</v>
      </c>
      <c r="B42">
        <f>SUM('Spieltag 1:Spieltag 14'!B40)</f>
        <v>87</v>
      </c>
      <c r="C42">
        <f>SUM('Spieltag 1:Spieltag 14'!C40)</f>
        <v>27661</v>
      </c>
      <c r="D42">
        <f>SUM('Spieltag 1:Spieltag 14'!D40)</f>
        <v>162</v>
      </c>
      <c r="E42" s="1">
        <f t="shared" si="2"/>
        <v>170.7469135802469</v>
      </c>
    </row>
    <row r="43" spans="1:5" ht="12.75">
      <c r="A43" t="str">
        <f>Basis!A44</f>
        <v>HAS 5</v>
      </c>
      <c r="B43">
        <f>SUM('Spieltag 1:Spieltag 14'!B44)</f>
        <v>83</v>
      </c>
      <c r="C43">
        <f>SUM('Spieltag 1:Spieltag 14'!C44)</f>
        <v>28280</v>
      </c>
      <c r="D43">
        <f>SUM('Spieltag 1:Spieltag 14'!D44)</f>
        <v>168</v>
      </c>
      <c r="E43" s="1">
        <f t="shared" si="2"/>
        <v>168.33333333333334</v>
      </c>
    </row>
    <row r="44" spans="1:5" ht="12.75">
      <c r="A44" t="str">
        <f>Basis!A46</f>
        <v>HHA 3</v>
      </c>
      <c r="B44">
        <f>SUM('Spieltag 1:Spieltag 14'!B46)</f>
        <v>80</v>
      </c>
      <c r="C44">
        <f>SUM('Spieltag 1:Spieltag 14'!C46)</f>
        <v>27965</v>
      </c>
      <c r="D44">
        <f>SUM('Spieltag 1:Spieltag 14'!D46)</f>
        <v>168</v>
      </c>
      <c r="E44" s="1">
        <f t="shared" si="2"/>
        <v>166.45833333333334</v>
      </c>
    </row>
    <row r="45" spans="1:5" ht="12.75">
      <c r="A45" t="str">
        <f>Basis!A43</f>
        <v>AAH 1</v>
      </c>
      <c r="B45">
        <f>SUM('Spieltag 1:Spieltag 14'!B43)</f>
        <v>64</v>
      </c>
      <c r="C45">
        <f>SUM('Spieltag 1:Spieltag 14'!C43)</f>
        <v>27502</v>
      </c>
      <c r="D45">
        <f>SUM('Spieltag 1:Spieltag 14'!D43)</f>
        <v>168</v>
      </c>
      <c r="E45" s="1">
        <f t="shared" si="2"/>
        <v>163.70238095238096</v>
      </c>
    </row>
    <row r="46" spans="1:5" ht="12.75">
      <c r="A46" t="str">
        <f>Basis!A47</f>
        <v>LSV 3</v>
      </c>
      <c r="B46">
        <f>SUM('Spieltag 1:Spieltag 14'!B47)</f>
        <v>63</v>
      </c>
      <c r="C46">
        <f>SUM('Spieltag 1:Spieltag 14'!C47)</f>
        <v>27561</v>
      </c>
      <c r="D46">
        <f>SUM('Spieltag 1:Spieltag 14'!D47)</f>
        <v>168</v>
      </c>
      <c r="E46" s="1">
        <f t="shared" si="2"/>
        <v>164.05357142857142</v>
      </c>
    </row>
    <row r="47" spans="1:5" ht="12.75">
      <c r="A47" t="str">
        <f>Basis!A48</f>
        <v>DB 4</v>
      </c>
      <c r="B47">
        <f>SUM('Spieltag 1:Spieltag 14'!B48)</f>
        <v>60</v>
      </c>
      <c r="C47">
        <f>SUM('Spieltag 1:Spieltag 14'!C48)</f>
        <v>27187</v>
      </c>
      <c r="D47">
        <f>SUM('Spieltag 1:Spieltag 14'!D48)</f>
        <v>168</v>
      </c>
      <c r="E47" s="1">
        <f t="shared" si="2"/>
        <v>161.82738095238096</v>
      </c>
    </row>
    <row r="48" spans="1:5" ht="12.75">
      <c r="A48" t="str">
        <f>Basis!A39</f>
        <v>MAS 1</v>
      </c>
      <c r="B48">
        <f>SUM('Spieltag 1:Spieltag 14'!B39)</f>
        <v>48.5</v>
      </c>
      <c r="C48">
        <f>SUM('Spieltag 1:Spieltag 14'!C39)</f>
        <v>26615</v>
      </c>
      <c r="D48">
        <f>SUM('Spieltag 1:Spieltag 14'!D39)</f>
        <v>168</v>
      </c>
      <c r="E48" s="1">
        <f t="shared" si="2"/>
        <v>158.42261904761904</v>
      </c>
    </row>
    <row r="49" spans="1:5" ht="12.75">
      <c r="A49" s="10" t="s">
        <v>11</v>
      </c>
      <c r="B49" s="10">
        <f>SUM(B39:B48)</f>
        <v>770</v>
      </c>
      <c r="C49" s="10">
        <f>SUM(C39:C48)</f>
        <v>278331</v>
      </c>
      <c r="D49" s="10">
        <f>SUM(D39:D48)</f>
        <v>1674</v>
      </c>
      <c r="E49" s="11">
        <f t="shared" si="2"/>
        <v>166.26702508960574</v>
      </c>
    </row>
    <row r="50" ht="12.75">
      <c r="E50" s="1"/>
    </row>
    <row r="51" spans="1:5" ht="15">
      <c r="A51" s="2" t="str">
        <f>Basis!A51</f>
        <v>Klasse D3</v>
      </c>
      <c r="C51" s="8" t="s">
        <v>12</v>
      </c>
      <c r="D51" s="7">
        <f>COUNT('Spieltag 1:Spieltag 14'!D54)</f>
        <v>14</v>
      </c>
      <c r="E51" s="1"/>
    </row>
    <row r="52" ht="12.75">
      <c r="E52" s="1"/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>
        <f>SUM('Spieltag 1:Spieltag 14'!B54)</f>
        <v>98</v>
      </c>
      <c r="C54">
        <f>SUM('Spieltag 1:Spieltag 14'!C54)</f>
        <v>26236</v>
      </c>
      <c r="D54">
        <f>SUM('Spieltag 1:Spieltag 14'!D54)</f>
        <v>168</v>
      </c>
      <c r="E54" s="1">
        <f aca="true" t="shared" si="3" ref="E54:E62">C54/D54</f>
        <v>156.16666666666666</v>
      </c>
    </row>
    <row r="55" spans="1:5" ht="12.75">
      <c r="A55" t="str">
        <f>Basis!A55</f>
        <v>HAS10 </v>
      </c>
      <c r="B55">
        <f>SUM('Spieltag 1:Spieltag 14'!B55)</f>
        <v>90</v>
      </c>
      <c r="C55">
        <f>SUM('Spieltag 1:Spieltag 14'!C55)</f>
        <v>25891</v>
      </c>
      <c r="D55">
        <f>SUM('Spieltag 1:Spieltag 14'!D55)</f>
        <v>168</v>
      </c>
      <c r="E55" s="1">
        <f t="shared" si="3"/>
        <v>154.11309523809524</v>
      </c>
    </row>
    <row r="56" spans="1:5" ht="12.75">
      <c r="A56" t="str">
        <f>Basis!A57</f>
        <v>HHA 4 </v>
      </c>
      <c r="B56">
        <f>SUM('Spieltag 1:Spieltag 14'!B57)</f>
        <v>84</v>
      </c>
      <c r="C56">
        <f>SUM('Spieltag 1:Spieltag 14'!C57)</f>
        <v>25890</v>
      </c>
      <c r="D56">
        <f>SUM('Spieltag 1:Spieltag 14'!D57)</f>
        <v>168</v>
      </c>
      <c r="E56" s="1">
        <f t="shared" si="3"/>
        <v>154.10714285714286</v>
      </c>
    </row>
    <row r="57" spans="1:5" ht="12.75">
      <c r="A57" t="str">
        <f>Basis!A58</f>
        <v>VEH 6 </v>
      </c>
      <c r="B57">
        <f>SUM('Spieltag 1:Spieltag 14'!B58)</f>
        <v>53</v>
      </c>
      <c r="C57">
        <f>SUM('Spieltag 1:Spieltag 14'!C58)</f>
        <v>23758</v>
      </c>
      <c r="D57">
        <f>SUM('Spieltag 1:Spieltag 14'!D58)</f>
        <v>165</v>
      </c>
      <c r="E57" s="1">
        <f t="shared" si="3"/>
        <v>143.9878787878788</v>
      </c>
    </row>
    <row r="58" spans="1:5" ht="12.75">
      <c r="A58" t="str">
        <f>Basis!A56</f>
        <v>PET 2 </v>
      </c>
      <c r="B58">
        <f>SUM('Spieltag 1:Spieltag 14'!B56)</f>
        <v>51</v>
      </c>
      <c r="C58">
        <f>SUM('Spieltag 1:Spieltag 14'!C56)</f>
        <v>24181</v>
      </c>
      <c r="D58">
        <f>SUM('Spieltag 1:Spieltag 14'!D56)</f>
        <v>168</v>
      </c>
      <c r="E58" s="1">
        <f t="shared" si="3"/>
        <v>143.9345238095238</v>
      </c>
    </row>
    <row r="59" spans="1:5" ht="12.75">
      <c r="A59" t="str">
        <f>Basis!A60</f>
        <v>BWK 1 </v>
      </c>
      <c r="B59">
        <f>SUM('Spieltag 1:Spieltag 14'!B60)</f>
        <v>51</v>
      </c>
      <c r="C59">
        <f>SUM('Spieltag 1:Spieltag 14'!C60)</f>
        <v>24138</v>
      </c>
      <c r="D59">
        <f>SUM('Spieltag 1:Spieltag 14'!D60)</f>
        <v>168</v>
      </c>
      <c r="E59" s="1">
        <f t="shared" si="3"/>
        <v>143.67857142857142</v>
      </c>
    </row>
    <row r="60" spans="1:5" ht="12.75">
      <c r="A60" t="str">
        <f>Basis!A61</f>
        <v>HAS13</v>
      </c>
      <c r="B60">
        <f>SUM('Spieltag 1:Spieltag 14'!B61)</f>
        <v>45</v>
      </c>
      <c r="C60">
        <f>SUM('Spieltag 1:Spieltag 14'!C61)</f>
        <v>20878</v>
      </c>
      <c r="D60">
        <f>SUM('Spieltag 1:Spieltag 14'!D61)</f>
        <v>141</v>
      </c>
      <c r="E60" s="1">
        <f t="shared" si="3"/>
        <v>148.0709219858156</v>
      </c>
    </row>
    <row r="61" spans="1:5" ht="12.75">
      <c r="A61" t="str">
        <f>Basis!A59</f>
        <v>AXA 3 </v>
      </c>
      <c r="B61">
        <f>SUM('Spieltag 1:Spieltag 14'!B59)</f>
        <v>29</v>
      </c>
      <c r="C61">
        <f>SUM('Spieltag 1:Spieltag 14'!C59)</f>
        <v>19970</v>
      </c>
      <c r="D61">
        <f>SUM('Spieltag 1:Spieltag 14'!D59)</f>
        <v>141</v>
      </c>
      <c r="E61" s="1">
        <f t="shared" si="3"/>
        <v>141.63120567375887</v>
      </c>
    </row>
    <row r="62" spans="1:5" ht="12.75">
      <c r="A62" s="10" t="s">
        <v>11</v>
      </c>
      <c r="B62" s="10">
        <f>SUM(B54:B61)</f>
        <v>501</v>
      </c>
      <c r="C62" s="10">
        <f>SUM(C54:C61)</f>
        <v>190942</v>
      </c>
      <c r="D62" s="10">
        <f>SUM(D54:D61)</f>
        <v>1287</v>
      </c>
      <c r="E62" s="11">
        <f t="shared" si="3"/>
        <v>148.36208236208236</v>
      </c>
    </row>
    <row r="63" ht="12.75">
      <c r="E63" s="1"/>
    </row>
    <row r="64" spans="1:5" ht="15">
      <c r="A64" s="2" t="s">
        <v>72</v>
      </c>
      <c r="C64" s="8" t="s">
        <v>12</v>
      </c>
      <c r="D64" s="7">
        <f>COUNT('Spieltag 1:Spieltag 14'!D67)</f>
        <v>14</v>
      </c>
      <c r="E64" s="1"/>
    </row>
    <row r="65" ht="12.75">
      <c r="E65" s="1"/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'Spieltag 1'!A68</f>
        <v>BSW 2 </v>
      </c>
      <c r="B67">
        <f>SUM('Spieltag 1:Spieltag 14'!B68)</f>
        <v>95</v>
      </c>
      <c r="C67">
        <f>SUM('Spieltag 1:Spieltag 14'!C68)</f>
        <v>25826</v>
      </c>
      <c r="D67">
        <f>SUM('Spieltag 1:Spieltag 14'!D68)</f>
        <v>168</v>
      </c>
      <c r="E67" s="1">
        <f aca="true" t="shared" si="4" ref="E67:E75">C67/D67</f>
        <v>153.72619047619048</v>
      </c>
    </row>
    <row r="68" spans="1:5" ht="12.75">
      <c r="A68" t="str">
        <f>'Spieltag 1'!A67</f>
        <v>GEV 1 </v>
      </c>
      <c r="B68">
        <f>SUM('Spieltag 1:Spieltag 14'!B67)</f>
        <v>81</v>
      </c>
      <c r="C68">
        <f>SUM('Spieltag 1:Spieltag 14'!C67)</f>
        <v>25480</v>
      </c>
      <c r="D68">
        <f>SUM('Spieltag 1:Spieltag 14'!D67)</f>
        <v>168</v>
      </c>
      <c r="E68" s="1">
        <f t="shared" si="4"/>
        <v>151.66666666666666</v>
      </c>
    </row>
    <row r="69" spans="1:5" ht="12.75">
      <c r="A69" t="str">
        <f>'Spieltag 1'!A73</f>
        <v>HAS16 </v>
      </c>
      <c r="B69">
        <f>SUM('Spieltag 1:Spieltag 14'!B73)</f>
        <v>76</v>
      </c>
      <c r="C69">
        <f>SUM('Spieltag 1:Spieltag 14'!C73)</f>
        <v>25441</v>
      </c>
      <c r="D69">
        <f>SUM('Spieltag 1:Spieltag 14'!D73)</f>
        <v>168</v>
      </c>
      <c r="E69" s="1">
        <f t="shared" si="4"/>
        <v>151.4345238095238</v>
      </c>
    </row>
    <row r="70" spans="1:5" ht="12.75">
      <c r="A70" t="str">
        <f>'Spieltag 1'!A72</f>
        <v>AAH 2 </v>
      </c>
      <c r="B70">
        <f>SUM('Spieltag 1:Spieltag 14'!B72)</f>
        <v>73</v>
      </c>
      <c r="C70">
        <f>SUM('Spieltag 1:Spieltag 14'!C72)</f>
        <v>25240</v>
      </c>
      <c r="D70">
        <f>SUM('Spieltag 1:Spieltag 14'!D72)</f>
        <v>168</v>
      </c>
      <c r="E70" s="1">
        <f t="shared" si="4"/>
        <v>150.23809523809524</v>
      </c>
    </row>
    <row r="71" spans="1:5" ht="12.75">
      <c r="A71" t="str">
        <f>'Spieltag 1'!A70</f>
        <v>HHA 5 </v>
      </c>
      <c r="B71">
        <f>SUM('Spieltag 1:Spieltag 14'!B70)</f>
        <v>65</v>
      </c>
      <c r="C71">
        <f>SUM('Spieltag 1:Spieltag 14'!C70)</f>
        <v>25110</v>
      </c>
      <c r="D71">
        <f>SUM('Spieltag 1:Spieltag 14'!D70)</f>
        <v>168</v>
      </c>
      <c r="E71" s="1">
        <f t="shared" si="4"/>
        <v>149.46428571428572</v>
      </c>
    </row>
    <row r="72" spans="1:5" ht="12.75">
      <c r="A72" t="str">
        <f>'Spieltag 1'!A69</f>
        <v>HSH 2 </v>
      </c>
      <c r="B72">
        <f>SUM('Spieltag 1:Spieltag 14'!B69)</f>
        <v>50.5</v>
      </c>
      <c r="C72">
        <f>SUM('Spieltag 1:Spieltag 14'!C69)</f>
        <v>24310</v>
      </c>
      <c r="D72">
        <f>SUM('Spieltag 1:Spieltag 14'!D69)</f>
        <v>168</v>
      </c>
      <c r="E72" s="1">
        <f t="shared" si="4"/>
        <v>144.70238095238096</v>
      </c>
    </row>
    <row r="73" spans="1:5" ht="12.75">
      <c r="A73" t="str">
        <f>'Spieltag 1'!A74</f>
        <v>KOL 3 </v>
      </c>
      <c r="B73">
        <f>SUM('Spieltag 1:Spieltag 14'!B74)</f>
        <v>31.5</v>
      </c>
      <c r="C73">
        <f>SUM('Spieltag 1:Spieltag 14'!C74)</f>
        <v>23165</v>
      </c>
      <c r="D73">
        <f>SUM('Spieltag 1:Spieltag 14'!D74)</f>
        <v>165</v>
      </c>
      <c r="E73" s="1">
        <f t="shared" si="4"/>
        <v>140.3939393939394</v>
      </c>
    </row>
    <row r="74" spans="1:5" ht="12.75">
      <c r="A74" t="str">
        <f>'Spieltag 1'!A71</f>
        <v>LSV 6 </v>
      </c>
      <c r="B74">
        <f>SUM('Spieltag 1:Spieltag 14'!B71)</f>
        <v>31</v>
      </c>
      <c r="C74">
        <f>SUM('Spieltag 1:Spieltag 14'!C71)</f>
        <v>20438</v>
      </c>
      <c r="D74">
        <f>SUM('Spieltag 1:Spieltag 14'!D71)</f>
        <v>141</v>
      </c>
      <c r="E74" s="1">
        <f t="shared" si="4"/>
        <v>144.95035460992906</v>
      </c>
    </row>
    <row r="75" spans="1:5" ht="12.75">
      <c r="A75" s="10" t="s">
        <v>11</v>
      </c>
      <c r="B75" s="10">
        <f>SUM(B67:B74)</f>
        <v>503</v>
      </c>
      <c r="C75" s="10">
        <f>SUM(C67:C74)</f>
        <v>195010</v>
      </c>
      <c r="D75" s="10">
        <f>SUM(D67:D74)</f>
        <v>1314</v>
      </c>
      <c r="E75" s="11">
        <f t="shared" si="4"/>
        <v>148.40943683409438</v>
      </c>
    </row>
    <row r="77" spans="1:5" ht="15">
      <c r="A77" s="2" t="str">
        <f>Basis!A77</f>
        <v>Klasse E1</v>
      </c>
      <c r="C77" s="8" t="s">
        <v>12</v>
      </c>
      <c r="D77" s="7">
        <f>COUNT('Spieltag 1:Spieltag 14'!D80)</f>
        <v>14</v>
      </c>
      <c r="E77" s="1"/>
    </row>
    <row r="78" ht="12.75">
      <c r="E78" s="1"/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tr">
        <f>Basis!A81</f>
        <v>HAS18</v>
      </c>
      <c r="B80">
        <f>SUM('Spieltag 1:Spieltag 14'!B81)</f>
        <v>87</v>
      </c>
      <c r="C80">
        <f>SUM('Spieltag 1:Spieltag 14'!C81)</f>
        <v>23629</v>
      </c>
      <c r="D80">
        <f>SUM('Spieltag 1:Spieltag 14'!D81)</f>
        <v>168</v>
      </c>
      <c r="E80" s="1">
        <f aca="true" t="shared" si="5" ref="E80:E88">C80/D80</f>
        <v>140.64880952380952</v>
      </c>
    </row>
    <row r="81" spans="1:5" ht="12.75">
      <c r="A81" t="str">
        <f>Basis!A80</f>
        <v>POL3</v>
      </c>
      <c r="B81">
        <f>SUM('Spieltag 1:Spieltag 14'!B80)</f>
        <v>81</v>
      </c>
      <c r="C81">
        <f>SUM('Spieltag 1:Spieltag 14'!C80)</f>
        <v>23465</v>
      </c>
      <c r="D81">
        <f>SUM('Spieltag 1:Spieltag 14'!D80)</f>
        <v>168</v>
      </c>
      <c r="E81" s="1">
        <f t="shared" si="5"/>
        <v>139.67261904761904</v>
      </c>
    </row>
    <row r="82" spans="1:5" ht="12.75">
      <c r="A82" t="str">
        <f>Basis!A84</f>
        <v>ED7</v>
      </c>
      <c r="B82">
        <f>SUM('Spieltag 1:Spieltag 14'!B84)</f>
        <v>73</v>
      </c>
      <c r="C82">
        <f>SUM('Spieltag 1:Spieltag 14'!C84)</f>
        <v>23152</v>
      </c>
      <c r="D82">
        <f>SUM('Spieltag 1:Spieltag 14'!D84)</f>
        <v>168</v>
      </c>
      <c r="E82" s="1">
        <f t="shared" si="5"/>
        <v>137.8095238095238</v>
      </c>
    </row>
    <row r="83" spans="1:5" ht="12.75">
      <c r="A83" t="str">
        <f>Basis!A86</f>
        <v>AST4</v>
      </c>
      <c r="B83">
        <f>SUM('Spieltag 1:Spieltag 14'!B86)</f>
        <v>68.5</v>
      </c>
      <c r="C83">
        <f>SUM('Spieltag 1:Spieltag 14'!C86)</f>
        <v>22985</v>
      </c>
      <c r="D83">
        <f>SUM('Spieltag 1:Spieltag 14'!D86)</f>
        <v>168</v>
      </c>
      <c r="E83" s="1">
        <f t="shared" si="5"/>
        <v>136.8154761904762</v>
      </c>
    </row>
    <row r="84" spans="1:5" ht="12.75">
      <c r="A84" t="str">
        <f>Basis!A85</f>
        <v>GG1</v>
      </c>
      <c r="B84">
        <f>SUM('Spieltag 1:Spieltag 14'!B85)</f>
        <v>59</v>
      </c>
      <c r="C84">
        <f>SUM('Spieltag 1:Spieltag 14'!C85)</f>
        <v>22640</v>
      </c>
      <c r="D84">
        <f>SUM('Spieltag 1:Spieltag 14'!D85)</f>
        <v>168</v>
      </c>
      <c r="E84" s="1">
        <f t="shared" si="5"/>
        <v>134.76190476190476</v>
      </c>
    </row>
    <row r="85" spans="1:5" ht="12.75">
      <c r="A85" t="str">
        <f>Basis!A82</f>
        <v>SGS4</v>
      </c>
      <c r="B85">
        <f>SUM('Spieltag 1:Spieltag 14'!B82)</f>
        <v>55</v>
      </c>
      <c r="C85">
        <f>SUM('Spieltag 1:Spieltag 14'!C82)</f>
        <v>22336</v>
      </c>
      <c r="D85">
        <f>SUM('Spieltag 1:Spieltag 14'!D82)</f>
        <v>168</v>
      </c>
      <c r="E85" s="1">
        <f t="shared" si="5"/>
        <v>132.95238095238096</v>
      </c>
    </row>
    <row r="86" spans="1:5" ht="12.75">
      <c r="A86" t="str">
        <f>Basis!A83</f>
        <v>HHA6</v>
      </c>
      <c r="B86">
        <f>SUM('Spieltag 1:Spieltag 14'!B83)</f>
        <v>50</v>
      </c>
      <c r="C86">
        <f>SUM('Spieltag 1:Spieltag 14'!C83)</f>
        <v>22174</v>
      </c>
      <c r="D86">
        <f>SUM('Spieltag 1:Spieltag 14'!D83)</f>
        <v>168</v>
      </c>
      <c r="E86" s="1">
        <f t="shared" si="5"/>
        <v>131.98809523809524</v>
      </c>
    </row>
    <row r="87" spans="1:5" ht="12.75">
      <c r="A87" t="str">
        <f>Basis!A87</f>
        <v>HVB4</v>
      </c>
      <c r="B87">
        <f>SUM('Spieltag 1:Spieltag 14'!B87)</f>
        <v>30.5</v>
      </c>
      <c r="C87">
        <f>SUM('Spieltag 1:Spieltag 14'!C87)</f>
        <v>21567</v>
      </c>
      <c r="D87">
        <f>SUM('Spieltag 1:Spieltag 14'!D87)</f>
        <v>165</v>
      </c>
      <c r="E87" s="1">
        <f t="shared" si="5"/>
        <v>130.70909090909092</v>
      </c>
    </row>
    <row r="88" spans="1:5" ht="12.75">
      <c r="A88" s="9" t="s">
        <v>11</v>
      </c>
      <c r="B88" s="10">
        <f>SUM(B80:B87)</f>
        <v>504</v>
      </c>
      <c r="C88" s="10">
        <f>SUM(C80:C87)</f>
        <v>181948</v>
      </c>
      <c r="D88" s="10">
        <f>SUM(D80:D87)</f>
        <v>1341</v>
      </c>
      <c r="E88" s="11">
        <f t="shared" si="5"/>
        <v>135.68083519761373</v>
      </c>
    </row>
  </sheetData>
  <printOptions/>
  <pageMargins left="0.75" right="0.75" top="0.18" bottom="0.56" header="0.17" footer="0.25"/>
  <pageSetup fitToHeight="1" fitToWidth="1"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4:I87"/>
  <sheetViews>
    <sheetView zoomScale="102" zoomScaleNormal="102" workbookViewId="0" topLeftCell="A51">
      <selection activeCell="B7" sqref="B7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7</v>
      </c>
      <c r="C7" s="14">
        <v>2301</v>
      </c>
      <c r="D7" s="14">
        <v>12</v>
      </c>
      <c r="E7" s="1">
        <f aca="true" t="shared" si="0" ref="E7:E18">IF(C7="","",C7/D7)</f>
        <v>191.75</v>
      </c>
    </row>
    <row r="8" spans="1:5" ht="12.75">
      <c r="A8" t="str">
        <f>Basis!A8</f>
        <v>DB 1</v>
      </c>
      <c r="B8" s="14">
        <v>10</v>
      </c>
      <c r="C8" s="14">
        <v>2395</v>
      </c>
      <c r="D8" s="14">
        <v>12</v>
      </c>
      <c r="E8" s="1">
        <f t="shared" si="0"/>
        <v>199.58333333333334</v>
      </c>
    </row>
    <row r="9" spans="1:5" ht="12.75">
      <c r="A9" t="str">
        <f>Basis!A9</f>
        <v>SID 1</v>
      </c>
      <c r="B9" s="14">
        <v>3</v>
      </c>
      <c r="C9" s="14">
        <v>2050</v>
      </c>
      <c r="D9" s="14">
        <v>12</v>
      </c>
      <c r="E9" s="1">
        <f t="shared" si="0"/>
        <v>170.83333333333334</v>
      </c>
    </row>
    <row r="10" spans="1:5" ht="12.75">
      <c r="A10" t="str">
        <f>Basis!A10</f>
        <v>HHA1</v>
      </c>
      <c r="B10" s="14">
        <v>9</v>
      </c>
      <c r="C10" s="14">
        <v>2373</v>
      </c>
      <c r="D10" s="14">
        <v>12</v>
      </c>
      <c r="E10" s="1">
        <f t="shared" si="0"/>
        <v>197.75</v>
      </c>
    </row>
    <row r="11" spans="1:5" ht="12.75">
      <c r="A11" t="str">
        <f>Basis!A11</f>
        <v>AIR 1</v>
      </c>
      <c r="B11" s="14">
        <v>6</v>
      </c>
      <c r="C11" s="14">
        <v>2254</v>
      </c>
      <c r="D11" s="14">
        <v>12</v>
      </c>
      <c r="E11" s="1">
        <f t="shared" si="0"/>
        <v>187.83333333333334</v>
      </c>
    </row>
    <row r="12" spans="1:5" ht="12.75">
      <c r="A12" t="str">
        <f>Basis!A12</f>
        <v>BWV 2</v>
      </c>
      <c r="B12" s="14">
        <v>8</v>
      </c>
      <c r="C12" s="14">
        <v>2306</v>
      </c>
      <c r="D12" s="14">
        <v>12</v>
      </c>
      <c r="E12" s="1">
        <f t="shared" si="0"/>
        <v>192.16666666666666</v>
      </c>
    </row>
    <row r="13" spans="1:5" ht="12.75">
      <c r="A13" t="str">
        <f>Basis!A13</f>
        <v>BVT 3</v>
      </c>
      <c r="B13" s="14">
        <v>1</v>
      </c>
      <c r="C13" s="14">
        <v>2000</v>
      </c>
      <c r="D13" s="14">
        <v>12</v>
      </c>
      <c r="E13" s="1">
        <f t="shared" si="0"/>
        <v>166.66666666666666</v>
      </c>
    </row>
    <row r="14" spans="1:5" ht="12.75">
      <c r="A14" t="str">
        <f>Basis!A14</f>
        <v>P11 1</v>
      </c>
      <c r="B14" s="14">
        <v>4</v>
      </c>
      <c r="C14" s="14">
        <v>2075</v>
      </c>
      <c r="D14" s="14">
        <v>12</v>
      </c>
      <c r="E14" s="1">
        <f t="shared" si="0"/>
        <v>172.91666666666666</v>
      </c>
    </row>
    <row r="15" spans="1:5" ht="12.75">
      <c r="A15" t="str">
        <f>Basis!A15</f>
        <v>DA 1</v>
      </c>
      <c r="B15" s="14">
        <v>5</v>
      </c>
      <c r="C15" s="14">
        <v>2136</v>
      </c>
      <c r="D15" s="14">
        <v>12</v>
      </c>
      <c r="E15" s="1">
        <f t="shared" si="0"/>
        <v>178</v>
      </c>
    </row>
    <row r="16" spans="1:5" ht="12.75">
      <c r="A16" t="str">
        <f>Basis!A16</f>
        <v>HM 1</v>
      </c>
      <c r="B16" s="14">
        <v>2</v>
      </c>
      <c r="C16" s="14">
        <v>2010</v>
      </c>
      <c r="D16" s="14">
        <v>12</v>
      </c>
      <c r="E16" s="1">
        <f t="shared" si="0"/>
        <v>167.5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4</v>
      </c>
      <c r="C24" s="14">
        <v>2173</v>
      </c>
      <c r="D24" s="14">
        <v>12</v>
      </c>
      <c r="E24" s="1">
        <f aca="true" t="shared" si="1" ref="E24:E33">IF(C24="","",C24/D24)</f>
        <v>181.08333333333334</v>
      </c>
    </row>
    <row r="25" spans="1:5" ht="12.75">
      <c r="A25" s="12" t="str">
        <f>Basis!A25</f>
        <v>LSV 1 </v>
      </c>
      <c r="B25" s="14">
        <v>8</v>
      </c>
      <c r="C25" s="14">
        <v>2280</v>
      </c>
      <c r="D25" s="14">
        <v>12</v>
      </c>
      <c r="E25" s="1">
        <f t="shared" si="1"/>
        <v>190</v>
      </c>
    </row>
    <row r="26" spans="1:5" ht="12.75">
      <c r="A26" s="12" t="str">
        <f>Basis!A26</f>
        <v>VOF 3 </v>
      </c>
      <c r="B26" s="14">
        <v>1</v>
      </c>
      <c r="C26" s="14">
        <v>1909</v>
      </c>
      <c r="D26" s="14">
        <v>12</v>
      </c>
      <c r="E26" s="1">
        <f t="shared" si="1"/>
        <v>159.08333333333334</v>
      </c>
    </row>
    <row r="27" spans="1:5" ht="12.75">
      <c r="A27" s="12" t="str">
        <f>Basis!A27</f>
        <v>SGS 1 </v>
      </c>
      <c r="B27" s="14">
        <v>6</v>
      </c>
      <c r="C27" s="14">
        <v>2205</v>
      </c>
      <c r="D27" s="14">
        <v>12</v>
      </c>
      <c r="E27" s="1">
        <f t="shared" si="1"/>
        <v>183.75</v>
      </c>
    </row>
    <row r="28" spans="1:9" ht="12.75">
      <c r="A28" s="12" t="str">
        <f>Basis!A28</f>
        <v>HAS 2 </v>
      </c>
      <c r="B28" s="14">
        <v>5</v>
      </c>
      <c r="C28" s="14">
        <v>2193</v>
      </c>
      <c r="D28" s="14">
        <v>12</v>
      </c>
      <c r="E28" s="1">
        <f t="shared" si="1"/>
        <v>182.75</v>
      </c>
      <c r="G28" s="9"/>
      <c r="H28" s="9"/>
      <c r="I28" s="9"/>
    </row>
    <row r="29" spans="1:9" ht="12.75">
      <c r="A29" s="12" t="str">
        <f>Basis!A29</f>
        <v>P13 1 </v>
      </c>
      <c r="B29" s="14">
        <v>3</v>
      </c>
      <c r="C29" s="14">
        <v>2022</v>
      </c>
      <c r="D29" s="14">
        <v>12</v>
      </c>
      <c r="E29" s="1">
        <f t="shared" si="1"/>
        <v>168.5</v>
      </c>
      <c r="G29" s="9"/>
      <c r="H29" s="9"/>
      <c r="I29" s="9"/>
    </row>
    <row r="30" spans="1:9" ht="12.75">
      <c r="A30" s="12" t="str">
        <f>Basis!A30</f>
        <v>HHA 2 </v>
      </c>
      <c r="B30" s="14">
        <v>10</v>
      </c>
      <c r="C30" s="14">
        <v>2344</v>
      </c>
      <c r="D30" s="14">
        <v>12</v>
      </c>
      <c r="E30" s="1">
        <f t="shared" si="1"/>
        <v>195.33333333333334</v>
      </c>
      <c r="G30" s="9"/>
      <c r="H30" s="9"/>
      <c r="I30" s="9"/>
    </row>
    <row r="31" spans="1:9" ht="12.75">
      <c r="A31" s="12" t="str">
        <f>Basis!A31</f>
        <v>EAG 1 </v>
      </c>
      <c r="B31" s="14">
        <v>9</v>
      </c>
      <c r="C31" s="14">
        <v>2303</v>
      </c>
      <c r="D31" s="14">
        <v>12</v>
      </c>
      <c r="E31" s="1">
        <f t="shared" si="1"/>
        <v>191.91666666666666</v>
      </c>
      <c r="G31" s="9"/>
      <c r="H31" s="13"/>
      <c r="I31" s="9"/>
    </row>
    <row r="32" spans="1:9" ht="12.75">
      <c r="A32" s="12" t="str">
        <f>Basis!A32</f>
        <v>DAK 1 </v>
      </c>
      <c r="B32" s="14">
        <v>2</v>
      </c>
      <c r="C32" s="14">
        <v>1977</v>
      </c>
      <c r="D32" s="14">
        <v>12</v>
      </c>
      <c r="E32" s="1">
        <f t="shared" si="1"/>
        <v>164.75</v>
      </c>
      <c r="G32" s="9"/>
      <c r="H32" s="13"/>
      <c r="I32" s="9"/>
    </row>
    <row r="33" spans="1:9" ht="12.75">
      <c r="A33" s="12" t="str">
        <f>Basis!A33</f>
        <v>MAR 1 </v>
      </c>
      <c r="B33" s="14">
        <v>7</v>
      </c>
      <c r="C33" s="14">
        <v>2234</v>
      </c>
      <c r="D33" s="14">
        <v>12</v>
      </c>
      <c r="E33" s="1">
        <f t="shared" si="1"/>
        <v>186.16666666666666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5</v>
      </c>
      <c r="C39" s="14">
        <v>2001</v>
      </c>
      <c r="D39" s="14">
        <v>12</v>
      </c>
      <c r="E39" s="1">
        <f aca="true" t="shared" si="2" ref="E39:E48">IF(C39="","",C39/D39)</f>
        <v>166.75</v>
      </c>
      <c r="G39" s="9"/>
      <c r="H39" s="9"/>
      <c r="I39" s="9"/>
    </row>
    <row r="40" spans="1:9" ht="12.75">
      <c r="A40" s="12" t="str">
        <f>Basis!A40</f>
        <v>DRG 1</v>
      </c>
      <c r="B40" s="14">
        <v>10</v>
      </c>
      <c r="C40" s="14">
        <v>2162</v>
      </c>
      <c r="D40" s="14">
        <v>12</v>
      </c>
      <c r="E40" s="1">
        <f t="shared" si="2"/>
        <v>180.16666666666666</v>
      </c>
      <c r="G40" s="9"/>
      <c r="H40" s="9"/>
      <c r="I40" s="9"/>
    </row>
    <row r="41" spans="1:9" ht="12.75">
      <c r="A41" s="12" t="str">
        <f>Basis!A41</f>
        <v>ALL 1</v>
      </c>
      <c r="B41" s="14">
        <v>9</v>
      </c>
      <c r="C41" s="14">
        <v>2133</v>
      </c>
      <c r="D41" s="14">
        <v>12</v>
      </c>
      <c r="E41" s="1">
        <f t="shared" si="2"/>
        <v>177.75</v>
      </c>
      <c r="G41" s="9"/>
      <c r="H41" s="9"/>
      <c r="I41" s="9"/>
    </row>
    <row r="42" spans="1:9" ht="12.75">
      <c r="A42" s="12" t="str">
        <f>Basis!A42</f>
        <v>G+J 1</v>
      </c>
      <c r="B42" s="14">
        <v>6</v>
      </c>
      <c r="C42" s="14">
        <v>2045</v>
      </c>
      <c r="D42" s="14">
        <v>12</v>
      </c>
      <c r="E42" s="1">
        <f t="shared" si="2"/>
        <v>170.41666666666666</v>
      </c>
      <c r="G42" s="9"/>
      <c r="H42" s="9"/>
      <c r="I42" s="9"/>
    </row>
    <row r="43" spans="1:9" ht="12.75">
      <c r="A43" s="12" t="str">
        <f>Basis!A43</f>
        <v>AAH 1</v>
      </c>
      <c r="B43" s="14">
        <v>7</v>
      </c>
      <c r="C43" s="14">
        <v>2048</v>
      </c>
      <c r="D43" s="14">
        <v>12</v>
      </c>
      <c r="E43" s="1">
        <f t="shared" si="2"/>
        <v>170.66666666666666</v>
      </c>
      <c r="G43" s="9"/>
      <c r="H43" s="9"/>
      <c r="I43" s="9"/>
    </row>
    <row r="44" spans="1:9" ht="12.75">
      <c r="A44" s="12" t="str">
        <f>Basis!A44</f>
        <v>HAS 5</v>
      </c>
      <c r="B44" s="14">
        <v>4</v>
      </c>
      <c r="C44" s="14">
        <v>1981</v>
      </c>
      <c r="D44" s="14">
        <v>12</v>
      </c>
      <c r="E44" s="1">
        <f t="shared" si="2"/>
        <v>165.08333333333334</v>
      </c>
      <c r="G44" s="9"/>
      <c r="H44" s="9"/>
      <c r="I44" s="9"/>
    </row>
    <row r="45" spans="1:9" ht="12.75">
      <c r="A45" s="12" t="str">
        <f>Basis!A45</f>
        <v>STI 1</v>
      </c>
      <c r="B45" s="14">
        <v>8</v>
      </c>
      <c r="C45" s="14">
        <v>2067</v>
      </c>
      <c r="D45" s="14">
        <v>12</v>
      </c>
      <c r="E45" s="1">
        <f t="shared" si="2"/>
        <v>172.25</v>
      </c>
      <c r="G45" s="9"/>
      <c r="H45" s="9"/>
      <c r="I45" s="9"/>
    </row>
    <row r="46" spans="1:9" ht="12.75">
      <c r="A46" s="12" t="str">
        <f>Basis!A46</f>
        <v>HHA 3</v>
      </c>
      <c r="B46" s="14">
        <v>3</v>
      </c>
      <c r="C46" s="14">
        <v>1917</v>
      </c>
      <c r="D46" s="14">
        <v>12</v>
      </c>
      <c r="E46" s="1">
        <f t="shared" si="2"/>
        <v>159.75</v>
      </c>
      <c r="G46" s="9"/>
      <c r="H46" s="9"/>
      <c r="I46" s="9"/>
    </row>
    <row r="47" spans="1:9" ht="12.75">
      <c r="A47" s="12" t="str">
        <f>Basis!A47</f>
        <v>LSV 3</v>
      </c>
      <c r="B47" s="14">
        <v>2</v>
      </c>
      <c r="C47" s="14">
        <v>1866</v>
      </c>
      <c r="D47" s="14">
        <v>12</v>
      </c>
      <c r="E47" s="1">
        <f t="shared" si="2"/>
        <v>155.5</v>
      </c>
      <c r="G47" s="9"/>
      <c r="H47" s="9"/>
      <c r="I47" s="9"/>
    </row>
    <row r="48" spans="1:8" ht="12.75">
      <c r="A48" s="12" t="str">
        <f>Basis!A48</f>
        <v>DB 4</v>
      </c>
      <c r="B48" s="14">
        <v>1</v>
      </c>
      <c r="C48" s="14">
        <v>1773</v>
      </c>
      <c r="D48" s="14">
        <v>12</v>
      </c>
      <c r="E48" s="1">
        <f t="shared" si="2"/>
        <v>147.75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8</v>
      </c>
      <c r="C54" s="14">
        <v>1920</v>
      </c>
      <c r="D54" s="14">
        <v>12</v>
      </c>
      <c r="E54" s="1">
        <f aca="true" t="shared" si="3" ref="E54:E61">IF(C54="","",C54/D54)</f>
        <v>160</v>
      </c>
    </row>
    <row r="55" spans="1:5" ht="12.75">
      <c r="A55" t="str">
        <f>Basis!A55</f>
        <v>HAS10 </v>
      </c>
      <c r="B55" s="14">
        <v>7</v>
      </c>
      <c r="C55" s="14">
        <v>1870</v>
      </c>
      <c r="D55" s="14">
        <v>12</v>
      </c>
      <c r="E55" s="1">
        <f t="shared" si="3"/>
        <v>155.83333333333334</v>
      </c>
    </row>
    <row r="56" spans="1:5" ht="12.75">
      <c r="A56" t="str">
        <f>Basis!A56</f>
        <v>PET 2 </v>
      </c>
      <c r="B56" s="14">
        <v>5</v>
      </c>
      <c r="C56" s="14">
        <v>1868</v>
      </c>
      <c r="D56" s="14">
        <v>12</v>
      </c>
      <c r="E56" s="1">
        <f t="shared" si="3"/>
        <v>155.66666666666666</v>
      </c>
    </row>
    <row r="57" spans="1:5" ht="12.75">
      <c r="A57" t="str">
        <f>Basis!A57</f>
        <v>HHA 4 </v>
      </c>
      <c r="B57" s="14">
        <v>6</v>
      </c>
      <c r="C57" s="14">
        <v>1869</v>
      </c>
      <c r="D57" s="14">
        <v>12</v>
      </c>
      <c r="E57" s="1">
        <f t="shared" si="3"/>
        <v>155.75</v>
      </c>
    </row>
    <row r="58" spans="1:5" ht="12.75">
      <c r="A58" t="str">
        <f>Basis!A58</f>
        <v>VEH 6 </v>
      </c>
      <c r="B58" s="14">
        <v>3</v>
      </c>
      <c r="C58" s="14">
        <v>1699</v>
      </c>
      <c r="D58" s="14">
        <v>12</v>
      </c>
      <c r="E58" s="1">
        <f t="shared" si="3"/>
        <v>141.58333333333334</v>
      </c>
    </row>
    <row r="59" spans="1:5" ht="12.75">
      <c r="A59" t="str">
        <f>Basis!A59</f>
        <v>AXA 3 </v>
      </c>
      <c r="B59" s="14">
        <v>4</v>
      </c>
      <c r="C59" s="14">
        <v>1746</v>
      </c>
      <c r="D59" s="14">
        <v>12</v>
      </c>
      <c r="E59" s="1">
        <f t="shared" si="3"/>
        <v>145.5</v>
      </c>
    </row>
    <row r="60" spans="1:5" ht="12.75">
      <c r="A60" t="str">
        <f>Basis!A60</f>
        <v>BWK 1 </v>
      </c>
      <c r="B60" s="14">
        <v>1</v>
      </c>
      <c r="C60" s="14">
        <v>1685</v>
      </c>
      <c r="D60" s="14">
        <v>12</v>
      </c>
      <c r="E60" s="1">
        <f t="shared" si="3"/>
        <v>140.41666666666666</v>
      </c>
    </row>
    <row r="61" spans="1:5" ht="12.75">
      <c r="A61" t="str">
        <f>Basis!A61</f>
        <v>HAS13</v>
      </c>
      <c r="B61" s="14">
        <v>2</v>
      </c>
      <c r="C61" s="14">
        <v>1690</v>
      </c>
      <c r="D61" s="14">
        <v>12</v>
      </c>
      <c r="E61" s="1">
        <f t="shared" si="3"/>
        <v>140.83333333333334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4</v>
      </c>
      <c r="C67" s="14">
        <v>1813</v>
      </c>
      <c r="D67" s="14">
        <v>12</v>
      </c>
      <c r="E67" s="1">
        <f aca="true" t="shared" si="4" ref="E67:E74">IF(C67="","",C67/D67)</f>
        <v>151.08333333333334</v>
      </c>
    </row>
    <row r="68" spans="1:5" ht="12.75">
      <c r="A68" t="str">
        <f>Basis!A68</f>
        <v>BSW 2 </v>
      </c>
      <c r="B68" s="14">
        <v>7</v>
      </c>
      <c r="C68" s="14">
        <v>1876</v>
      </c>
      <c r="D68" s="14">
        <v>12</v>
      </c>
      <c r="E68" s="1">
        <f t="shared" si="4"/>
        <v>156.33333333333334</v>
      </c>
    </row>
    <row r="69" spans="1:5" ht="12.75">
      <c r="A69" t="str">
        <f>Basis!A69</f>
        <v>HSH 2 </v>
      </c>
      <c r="B69" s="14">
        <v>2</v>
      </c>
      <c r="C69" s="14">
        <v>1695</v>
      </c>
      <c r="D69" s="14">
        <v>12</v>
      </c>
      <c r="E69" s="1">
        <f t="shared" si="4"/>
        <v>141.25</v>
      </c>
    </row>
    <row r="70" spans="1:5" ht="12.75">
      <c r="A70" t="str">
        <f>Basis!A70</f>
        <v>HHA 5 </v>
      </c>
      <c r="B70" s="14">
        <v>8</v>
      </c>
      <c r="C70" s="14">
        <v>1955</v>
      </c>
      <c r="D70" s="14">
        <v>12</v>
      </c>
      <c r="E70" s="1">
        <f t="shared" si="4"/>
        <v>162.91666666666666</v>
      </c>
    </row>
    <row r="71" spans="1:5" ht="12.75">
      <c r="A71" t="str">
        <f>Basis!A71</f>
        <v>LSV 6 </v>
      </c>
      <c r="B71" s="14">
        <v>5</v>
      </c>
      <c r="C71" s="14">
        <v>1824</v>
      </c>
      <c r="D71" s="14">
        <v>12</v>
      </c>
      <c r="E71" s="1">
        <f t="shared" si="4"/>
        <v>152</v>
      </c>
    </row>
    <row r="72" spans="1:5" ht="12.75">
      <c r="A72" t="str">
        <f>Basis!A72</f>
        <v>AAH 2 </v>
      </c>
      <c r="B72" s="14">
        <v>6</v>
      </c>
      <c r="C72" s="14">
        <v>1825</v>
      </c>
      <c r="D72" s="14">
        <v>12</v>
      </c>
      <c r="E72" s="1">
        <f t="shared" si="4"/>
        <v>152.08333333333334</v>
      </c>
    </row>
    <row r="73" spans="1:5" ht="12.75">
      <c r="A73" t="str">
        <f>Basis!A73</f>
        <v>HAS16 </v>
      </c>
      <c r="B73" s="14">
        <v>1</v>
      </c>
      <c r="C73" s="14">
        <v>1658</v>
      </c>
      <c r="D73" s="14">
        <v>12</v>
      </c>
      <c r="E73" s="1">
        <f t="shared" si="4"/>
        <v>138.16666666666666</v>
      </c>
    </row>
    <row r="74" spans="1:5" ht="12.75">
      <c r="A74" t="str">
        <f>Basis!A74</f>
        <v>KOL 3 </v>
      </c>
      <c r="B74" s="14">
        <v>3</v>
      </c>
      <c r="C74" s="14">
        <v>1789</v>
      </c>
      <c r="D74" s="14">
        <v>12</v>
      </c>
      <c r="E74" s="1">
        <f t="shared" si="4"/>
        <v>149.08333333333334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8</v>
      </c>
      <c r="C80" s="14">
        <v>1667</v>
      </c>
      <c r="D80" s="14">
        <v>12</v>
      </c>
      <c r="E80" s="1">
        <f aca="true" t="shared" si="5" ref="E80:E87">IF(C80="","",C80/D80)</f>
        <v>138.91666666666666</v>
      </c>
    </row>
    <row r="81" spans="1:5" ht="12.75">
      <c r="A81" t="s">
        <v>16</v>
      </c>
      <c r="B81" s="14">
        <v>6</v>
      </c>
      <c r="C81" s="14">
        <v>1566</v>
      </c>
      <c r="D81" s="14">
        <v>12</v>
      </c>
      <c r="E81" s="1">
        <f t="shared" si="5"/>
        <v>130.5</v>
      </c>
    </row>
    <row r="82" spans="1:5" ht="12.75">
      <c r="A82" t="s">
        <v>17</v>
      </c>
      <c r="B82" s="14">
        <v>3</v>
      </c>
      <c r="C82" s="14">
        <v>1504</v>
      </c>
      <c r="D82" s="14">
        <v>12</v>
      </c>
      <c r="E82" s="1">
        <f t="shared" si="5"/>
        <v>125.33333333333333</v>
      </c>
    </row>
    <row r="83" spans="1:5" ht="12.75">
      <c r="A83" t="s">
        <v>18</v>
      </c>
      <c r="B83" s="14">
        <v>5</v>
      </c>
      <c r="C83" s="14">
        <v>1542</v>
      </c>
      <c r="D83" s="14">
        <v>12</v>
      </c>
      <c r="E83" s="1">
        <f t="shared" si="5"/>
        <v>128.5</v>
      </c>
    </row>
    <row r="84" spans="1:5" ht="12.75">
      <c r="A84" t="s">
        <v>19</v>
      </c>
      <c r="B84" s="14">
        <v>2</v>
      </c>
      <c r="C84" s="14">
        <v>1484</v>
      </c>
      <c r="D84" s="14">
        <v>12</v>
      </c>
      <c r="E84" s="1">
        <f t="shared" si="5"/>
        <v>123.66666666666667</v>
      </c>
    </row>
    <row r="85" spans="1:5" ht="12.75">
      <c r="A85" t="s">
        <v>20</v>
      </c>
      <c r="B85" s="14">
        <v>4</v>
      </c>
      <c r="C85" s="14">
        <v>1540</v>
      </c>
      <c r="D85" s="14">
        <v>12</v>
      </c>
      <c r="E85" s="1">
        <f t="shared" si="5"/>
        <v>128.33333333333334</v>
      </c>
    </row>
    <row r="86" spans="1:5" ht="12.75">
      <c r="A86" t="s">
        <v>21</v>
      </c>
      <c r="B86" s="14">
        <v>7</v>
      </c>
      <c r="C86" s="14">
        <v>1597</v>
      </c>
      <c r="D86" s="14">
        <v>12</v>
      </c>
      <c r="E86" s="1">
        <f t="shared" si="5"/>
        <v>133.08333333333334</v>
      </c>
    </row>
    <row r="87" spans="1:5" ht="12.75">
      <c r="A87" t="s">
        <v>22</v>
      </c>
      <c r="B87" s="14">
        <v>1</v>
      </c>
      <c r="C87" s="14">
        <v>1176</v>
      </c>
      <c r="D87" s="14">
        <v>9</v>
      </c>
      <c r="E87" s="1">
        <f t="shared" si="5"/>
        <v>130.66666666666666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4:I87"/>
  <sheetViews>
    <sheetView zoomScale="102" zoomScaleNormal="102" workbookViewId="0" topLeftCell="A51">
      <selection activeCell="G74" sqref="G74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6</v>
      </c>
      <c r="C7" s="14">
        <v>2195</v>
      </c>
      <c r="D7" s="14">
        <v>12</v>
      </c>
      <c r="E7" s="1">
        <f aca="true" t="shared" si="0" ref="E7:E18">IF(C7="","",C7/D7)</f>
        <v>182.91666666666666</v>
      </c>
    </row>
    <row r="8" spans="1:5" ht="12.75">
      <c r="A8" t="str">
        <f>Basis!A8</f>
        <v>DB 1</v>
      </c>
      <c r="B8" s="14">
        <v>7</v>
      </c>
      <c r="C8" s="14">
        <v>2223</v>
      </c>
      <c r="D8" s="14">
        <v>12</v>
      </c>
      <c r="E8" s="1">
        <f t="shared" si="0"/>
        <v>185.25</v>
      </c>
    </row>
    <row r="9" spans="1:5" ht="12.75">
      <c r="A9" t="str">
        <f>Basis!A9</f>
        <v>SID 1</v>
      </c>
      <c r="B9" s="14">
        <v>5</v>
      </c>
      <c r="C9" s="14">
        <v>2099</v>
      </c>
      <c r="D9" s="14">
        <v>12</v>
      </c>
      <c r="E9" s="1">
        <f t="shared" si="0"/>
        <v>174.91666666666666</v>
      </c>
    </row>
    <row r="10" spans="1:5" ht="12.75">
      <c r="A10" t="str">
        <f>Basis!A10</f>
        <v>HHA1</v>
      </c>
      <c r="B10" s="14">
        <v>9</v>
      </c>
      <c r="C10" s="14">
        <v>2272</v>
      </c>
      <c r="D10" s="14">
        <v>12</v>
      </c>
      <c r="E10" s="1">
        <f t="shared" si="0"/>
        <v>189.33333333333334</v>
      </c>
    </row>
    <row r="11" spans="1:5" ht="12.75">
      <c r="A11" t="str">
        <f>Basis!A11</f>
        <v>AIR 1</v>
      </c>
      <c r="B11" s="14">
        <v>8</v>
      </c>
      <c r="C11" s="14">
        <v>2225</v>
      </c>
      <c r="D11" s="14">
        <v>12</v>
      </c>
      <c r="E11" s="1">
        <f t="shared" si="0"/>
        <v>185.41666666666666</v>
      </c>
    </row>
    <row r="12" spans="1:5" ht="12.75">
      <c r="A12" t="str">
        <f>Basis!A12</f>
        <v>BWV 2</v>
      </c>
      <c r="B12" s="14">
        <v>10</v>
      </c>
      <c r="C12" s="14">
        <v>2307</v>
      </c>
      <c r="D12" s="14">
        <v>12</v>
      </c>
      <c r="E12" s="1">
        <f t="shared" si="0"/>
        <v>192.25</v>
      </c>
    </row>
    <row r="13" spans="1:5" ht="12.75">
      <c r="A13" t="str">
        <f>Basis!A13</f>
        <v>BVT 3</v>
      </c>
      <c r="B13" s="14">
        <v>3</v>
      </c>
      <c r="C13" s="14">
        <v>2042</v>
      </c>
      <c r="D13" s="14">
        <v>12</v>
      </c>
      <c r="E13" s="1">
        <f t="shared" si="0"/>
        <v>170.16666666666666</v>
      </c>
    </row>
    <row r="14" spans="1:5" ht="12.75">
      <c r="A14" t="str">
        <f>Basis!A14</f>
        <v>P11 1</v>
      </c>
      <c r="B14" s="14">
        <v>1</v>
      </c>
      <c r="C14" s="14">
        <v>1998</v>
      </c>
      <c r="D14" s="14">
        <v>12</v>
      </c>
      <c r="E14" s="1">
        <f t="shared" si="0"/>
        <v>166.5</v>
      </c>
    </row>
    <row r="15" spans="1:5" ht="12.75">
      <c r="A15" t="str">
        <f>Basis!A15</f>
        <v>DA 1</v>
      </c>
      <c r="B15" s="14">
        <v>4</v>
      </c>
      <c r="C15" s="14">
        <v>2060</v>
      </c>
      <c r="D15" s="14">
        <v>12</v>
      </c>
      <c r="E15" s="1">
        <f t="shared" si="0"/>
        <v>171.66666666666666</v>
      </c>
    </row>
    <row r="16" spans="1:5" ht="12.75">
      <c r="A16" t="str">
        <f>Basis!A16</f>
        <v>HM 1</v>
      </c>
      <c r="B16" s="14">
        <v>2</v>
      </c>
      <c r="C16" s="14">
        <v>2018</v>
      </c>
      <c r="D16" s="14">
        <v>12</v>
      </c>
      <c r="E16" s="1">
        <f t="shared" si="0"/>
        <v>168.16666666666666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6</v>
      </c>
      <c r="C24" s="14">
        <v>2247</v>
      </c>
      <c r="D24" s="14">
        <v>12</v>
      </c>
      <c r="E24" s="1">
        <f aca="true" t="shared" si="1" ref="E24:E33">IF(C24="","",C24/D24)</f>
        <v>187.25</v>
      </c>
    </row>
    <row r="25" spans="1:5" ht="12.75">
      <c r="A25" s="12" t="str">
        <f>Basis!A25</f>
        <v>LSV 1 </v>
      </c>
      <c r="B25" s="14">
        <v>7</v>
      </c>
      <c r="C25" s="14">
        <v>2274</v>
      </c>
      <c r="D25" s="14">
        <v>12</v>
      </c>
      <c r="E25" s="1">
        <f t="shared" si="1"/>
        <v>189.5</v>
      </c>
    </row>
    <row r="26" spans="1:5" ht="12.75">
      <c r="A26" s="12" t="str">
        <f>Basis!A26</f>
        <v>VOF 3 </v>
      </c>
      <c r="B26" s="14">
        <v>3</v>
      </c>
      <c r="C26" s="14">
        <v>2113</v>
      </c>
      <c r="D26" s="14">
        <v>12</v>
      </c>
      <c r="E26" s="1">
        <f t="shared" si="1"/>
        <v>176.08333333333334</v>
      </c>
    </row>
    <row r="27" spans="1:5" ht="12.75">
      <c r="A27" s="12" t="str">
        <f>Basis!A27</f>
        <v>SGS 1 </v>
      </c>
      <c r="B27" s="14">
        <v>2</v>
      </c>
      <c r="C27" s="14">
        <v>2012</v>
      </c>
      <c r="D27" s="14">
        <v>12</v>
      </c>
      <c r="E27" s="1">
        <f t="shared" si="1"/>
        <v>167.66666666666666</v>
      </c>
    </row>
    <row r="28" spans="1:9" ht="12.75">
      <c r="A28" s="12" t="str">
        <f>Basis!A28</f>
        <v>HAS 2 </v>
      </c>
      <c r="B28" s="14">
        <v>9</v>
      </c>
      <c r="C28" s="14">
        <v>2280</v>
      </c>
      <c r="D28" s="14">
        <v>12</v>
      </c>
      <c r="E28" s="1">
        <f t="shared" si="1"/>
        <v>190</v>
      </c>
      <c r="G28" s="9"/>
      <c r="H28" s="9"/>
      <c r="I28" s="9"/>
    </row>
    <row r="29" spans="1:9" ht="12.75">
      <c r="A29" s="12" t="str">
        <f>Basis!A29</f>
        <v>P13 1 </v>
      </c>
      <c r="B29" s="14">
        <v>5</v>
      </c>
      <c r="C29" s="14">
        <v>2217</v>
      </c>
      <c r="D29" s="14">
        <v>12</v>
      </c>
      <c r="E29" s="1">
        <f t="shared" si="1"/>
        <v>184.75</v>
      </c>
      <c r="G29" s="9"/>
      <c r="H29" s="9"/>
      <c r="I29" s="9"/>
    </row>
    <row r="30" spans="1:9" ht="12.75">
      <c r="A30" s="12" t="str">
        <f>Basis!A30</f>
        <v>HHA 2 </v>
      </c>
      <c r="B30" s="14">
        <v>8</v>
      </c>
      <c r="C30" s="14">
        <v>2275</v>
      </c>
      <c r="D30" s="14">
        <v>12</v>
      </c>
      <c r="E30" s="1">
        <f t="shared" si="1"/>
        <v>189.58333333333334</v>
      </c>
      <c r="G30" s="9"/>
      <c r="H30" s="9"/>
      <c r="I30" s="9"/>
    </row>
    <row r="31" spans="1:9" ht="12.75">
      <c r="A31" s="12" t="str">
        <f>Basis!A31</f>
        <v>EAG 1 </v>
      </c>
      <c r="B31" s="14">
        <v>10</v>
      </c>
      <c r="C31" s="14">
        <v>2290</v>
      </c>
      <c r="D31" s="14">
        <v>12</v>
      </c>
      <c r="E31" s="1">
        <f t="shared" si="1"/>
        <v>190.83333333333334</v>
      </c>
      <c r="G31" s="9"/>
      <c r="H31" s="13"/>
      <c r="I31" s="9"/>
    </row>
    <row r="32" spans="1:9" ht="12.75">
      <c r="A32" s="12" t="str">
        <f>Basis!A32</f>
        <v>DAK 1 </v>
      </c>
      <c r="B32" s="14">
        <v>1</v>
      </c>
      <c r="C32" s="14">
        <v>1978</v>
      </c>
      <c r="D32" s="14">
        <v>12</v>
      </c>
      <c r="E32" s="1">
        <f t="shared" si="1"/>
        <v>164.83333333333334</v>
      </c>
      <c r="G32" s="9"/>
      <c r="H32" s="13"/>
      <c r="I32" s="9"/>
    </row>
    <row r="33" spans="1:9" ht="12.75">
      <c r="A33" s="12" t="str">
        <f>Basis!A33</f>
        <v>MAR 1 </v>
      </c>
      <c r="B33" s="14">
        <v>4</v>
      </c>
      <c r="C33" s="14">
        <v>2127</v>
      </c>
      <c r="D33" s="14">
        <v>12</v>
      </c>
      <c r="E33" s="1">
        <f t="shared" si="1"/>
        <v>177.25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1</v>
      </c>
      <c r="C39" s="14">
        <v>1692</v>
      </c>
      <c r="D39" s="14">
        <v>12</v>
      </c>
      <c r="E39" s="1">
        <f aca="true" t="shared" si="2" ref="E39:E48">IF(C39="","",C39/D39)</f>
        <v>141</v>
      </c>
      <c r="G39" s="9"/>
      <c r="H39" s="9"/>
      <c r="I39" s="9"/>
    </row>
    <row r="40" spans="1:9" ht="12.75">
      <c r="A40" s="12" t="str">
        <f>Basis!A40</f>
        <v>DRG 1</v>
      </c>
      <c r="B40" s="14">
        <v>4</v>
      </c>
      <c r="C40" s="14">
        <v>1951</v>
      </c>
      <c r="D40" s="14">
        <v>12</v>
      </c>
      <c r="E40" s="1">
        <f t="shared" si="2"/>
        <v>162.58333333333334</v>
      </c>
      <c r="G40" s="9"/>
      <c r="H40" s="9"/>
      <c r="I40" s="9"/>
    </row>
    <row r="41" spans="1:9" ht="12.75">
      <c r="A41" s="12" t="str">
        <f>Basis!A41</f>
        <v>ALL 1</v>
      </c>
      <c r="B41" s="14">
        <v>10</v>
      </c>
      <c r="C41" s="14">
        <v>2143</v>
      </c>
      <c r="D41" s="14">
        <v>12</v>
      </c>
      <c r="E41" s="1">
        <f t="shared" si="2"/>
        <v>178.58333333333334</v>
      </c>
      <c r="G41" s="9"/>
      <c r="H41" s="9"/>
      <c r="I41" s="9"/>
    </row>
    <row r="42" spans="1:9" ht="12.75">
      <c r="A42" s="12" t="str">
        <f>Basis!A42</f>
        <v>G+J 1</v>
      </c>
      <c r="B42" s="14">
        <v>7</v>
      </c>
      <c r="C42" s="14">
        <v>2074</v>
      </c>
      <c r="D42" s="14">
        <v>12</v>
      </c>
      <c r="E42" s="1">
        <f t="shared" si="2"/>
        <v>172.83333333333334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3</v>
      </c>
      <c r="C43" s="14">
        <v>1923</v>
      </c>
      <c r="D43" s="14">
        <v>12</v>
      </c>
      <c r="E43" s="1">
        <f t="shared" si="2"/>
        <v>160.25</v>
      </c>
      <c r="G43" s="9"/>
      <c r="H43" s="9"/>
      <c r="I43" s="9"/>
    </row>
    <row r="44" spans="1:9" ht="12.75">
      <c r="A44" s="12" t="str">
        <f>Basis!A44</f>
        <v>HAS 5</v>
      </c>
      <c r="B44" s="14">
        <v>8</v>
      </c>
      <c r="C44" s="14">
        <v>2115</v>
      </c>
      <c r="D44" s="14">
        <v>12</v>
      </c>
      <c r="E44" s="1">
        <f t="shared" si="2"/>
        <v>176.25</v>
      </c>
      <c r="G44" s="9"/>
      <c r="H44" s="9"/>
      <c r="I44" s="9"/>
    </row>
    <row r="45" spans="1:9" ht="12.75">
      <c r="A45" s="12" t="str">
        <f>Basis!A45</f>
        <v>STI 1</v>
      </c>
      <c r="B45" s="14">
        <v>5</v>
      </c>
      <c r="C45" s="14">
        <v>2024</v>
      </c>
      <c r="D45" s="14">
        <v>12</v>
      </c>
      <c r="E45" s="1">
        <f t="shared" si="2"/>
        <v>168.66666666666666</v>
      </c>
      <c r="G45" s="9"/>
      <c r="H45" s="9"/>
      <c r="I45" s="9"/>
    </row>
    <row r="46" spans="1:9" ht="12.75">
      <c r="A46" s="12" t="str">
        <f>Basis!A46</f>
        <v>HHA 3</v>
      </c>
      <c r="B46" s="14">
        <v>6</v>
      </c>
      <c r="C46" s="14">
        <v>2036</v>
      </c>
      <c r="D46" s="14">
        <v>12</v>
      </c>
      <c r="E46" s="1">
        <f t="shared" si="2"/>
        <v>169.66666666666666</v>
      </c>
      <c r="G46" s="9"/>
      <c r="H46" s="9"/>
      <c r="I46" s="9"/>
    </row>
    <row r="47" spans="1:9" ht="12.75">
      <c r="A47" s="12" t="str">
        <f>Basis!A47</f>
        <v>LSV 3</v>
      </c>
      <c r="B47" s="14">
        <v>2</v>
      </c>
      <c r="C47" s="14">
        <v>1912</v>
      </c>
      <c r="D47" s="14">
        <v>12</v>
      </c>
      <c r="E47" s="1">
        <f t="shared" si="2"/>
        <v>159.33333333333334</v>
      </c>
      <c r="G47" s="9"/>
      <c r="H47" s="9"/>
      <c r="I47" s="9"/>
    </row>
    <row r="48" spans="1:8" ht="12.75">
      <c r="A48" s="12" t="str">
        <f>Basis!A48</f>
        <v>DB 4</v>
      </c>
      <c r="B48" s="14">
        <v>9</v>
      </c>
      <c r="C48" s="14">
        <v>2129</v>
      </c>
      <c r="D48" s="14">
        <v>12</v>
      </c>
      <c r="E48" s="1">
        <f t="shared" si="2"/>
        <v>177.41666666666666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4</v>
      </c>
      <c r="C54" s="14">
        <v>1798</v>
      </c>
      <c r="D54" s="14">
        <v>12</v>
      </c>
      <c r="E54" s="1">
        <f aca="true" t="shared" si="3" ref="E54:E61">IF(C54="","",C54/D54)</f>
        <v>149.83333333333334</v>
      </c>
    </row>
    <row r="55" spans="1:5" ht="12.75">
      <c r="A55" t="str">
        <f>Basis!A55</f>
        <v>HAS10 </v>
      </c>
      <c r="B55" s="14">
        <v>6</v>
      </c>
      <c r="C55" s="14">
        <v>1831</v>
      </c>
      <c r="D55" s="14">
        <v>12</v>
      </c>
      <c r="E55" s="1">
        <f t="shared" si="3"/>
        <v>152.58333333333334</v>
      </c>
    </row>
    <row r="56" spans="1:5" ht="12.75">
      <c r="A56" t="str">
        <f>Basis!A56</f>
        <v>PET 2 </v>
      </c>
      <c r="B56" s="14">
        <v>3</v>
      </c>
      <c r="C56" s="14">
        <v>1743</v>
      </c>
      <c r="D56" s="14">
        <v>12</v>
      </c>
      <c r="E56" s="1">
        <f t="shared" si="3"/>
        <v>145.25</v>
      </c>
    </row>
    <row r="57" spans="1:5" ht="12.75">
      <c r="A57" t="str">
        <f>Basis!A57</f>
        <v>HHA 4 </v>
      </c>
      <c r="B57" s="14">
        <v>8</v>
      </c>
      <c r="C57" s="14">
        <v>1935</v>
      </c>
      <c r="D57" s="14">
        <v>12</v>
      </c>
      <c r="E57" s="1">
        <f t="shared" si="3"/>
        <v>161.25</v>
      </c>
    </row>
    <row r="58" spans="1:5" ht="12.75">
      <c r="A58" t="str">
        <f>Basis!A58</f>
        <v>VEH 6 </v>
      </c>
      <c r="B58" s="14">
        <v>7</v>
      </c>
      <c r="C58" s="14">
        <v>1884</v>
      </c>
      <c r="D58" s="14">
        <v>12</v>
      </c>
      <c r="E58" s="1">
        <f t="shared" si="3"/>
        <v>157</v>
      </c>
    </row>
    <row r="59" spans="1:5" ht="12.75">
      <c r="A59" t="str">
        <f>Basis!A59</f>
        <v>AXA 3 </v>
      </c>
      <c r="B59" s="14">
        <v>1</v>
      </c>
      <c r="C59" s="14">
        <v>1446</v>
      </c>
      <c r="D59" s="14">
        <v>9</v>
      </c>
      <c r="E59" s="1">
        <f t="shared" si="3"/>
        <v>160.66666666666666</v>
      </c>
    </row>
    <row r="60" spans="1:5" ht="12.75">
      <c r="A60" t="str">
        <f>Basis!A60</f>
        <v>BWK 1 </v>
      </c>
      <c r="B60" s="14">
        <v>2</v>
      </c>
      <c r="C60" s="14">
        <v>1668</v>
      </c>
      <c r="D60" s="14">
        <v>12</v>
      </c>
      <c r="E60" s="1">
        <f t="shared" si="3"/>
        <v>139</v>
      </c>
    </row>
    <row r="61" spans="1:5" ht="12.75">
      <c r="A61" t="str">
        <f>Basis!A61</f>
        <v>HAS13</v>
      </c>
      <c r="B61" s="14">
        <v>5</v>
      </c>
      <c r="C61" s="14">
        <v>1801</v>
      </c>
      <c r="D61" s="14">
        <v>12</v>
      </c>
      <c r="E61" s="1">
        <f t="shared" si="3"/>
        <v>150.08333333333334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2</v>
      </c>
      <c r="C67" s="14">
        <v>1537</v>
      </c>
      <c r="D67" s="14">
        <v>12</v>
      </c>
      <c r="E67" s="1">
        <f aca="true" t="shared" si="4" ref="E67:E74">IF(C67="","",C67/D67)</f>
        <v>128.08333333333334</v>
      </c>
    </row>
    <row r="68" spans="1:5" ht="12.75">
      <c r="A68" t="str">
        <f>Basis!A68</f>
        <v>BSW 2 </v>
      </c>
      <c r="B68" s="14">
        <v>8</v>
      </c>
      <c r="C68" s="14">
        <v>1844</v>
      </c>
      <c r="D68" s="14">
        <v>12</v>
      </c>
      <c r="E68" s="1">
        <f t="shared" si="4"/>
        <v>153.66666666666666</v>
      </c>
    </row>
    <row r="69" spans="1:5" ht="12.75">
      <c r="A69" t="str">
        <f>Basis!A69</f>
        <v>HSH 2 </v>
      </c>
      <c r="B69" s="14">
        <v>5</v>
      </c>
      <c r="C69" s="14">
        <v>1740</v>
      </c>
      <c r="D69" s="14">
        <v>12</v>
      </c>
      <c r="E69" s="1">
        <f t="shared" si="4"/>
        <v>145</v>
      </c>
    </row>
    <row r="70" spans="1:5" ht="12.75">
      <c r="A70" t="str">
        <f>Basis!A70</f>
        <v>HHA 5 </v>
      </c>
      <c r="B70" s="14">
        <v>3</v>
      </c>
      <c r="C70" s="14">
        <v>1677</v>
      </c>
      <c r="D70" s="14">
        <v>12</v>
      </c>
      <c r="E70" s="1">
        <f t="shared" si="4"/>
        <v>139.75</v>
      </c>
    </row>
    <row r="71" spans="1:5" ht="12.75">
      <c r="A71" t="str">
        <f>Basis!A71</f>
        <v>LSV 6 </v>
      </c>
      <c r="B71" s="14">
        <v>7</v>
      </c>
      <c r="C71" s="14">
        <v>1763</v>
      </c>
      <c r="D71" s="14">
        <v>12</v>
      </c>
      <c r="E71" s="1">
        <f t="shared" si="4"/>
        <v>146.91666666666666</v>
      </c>
    </row>
    <row r="72" spans="1:5" ht="12.75">
      <c r="A72" t="str">
        <f>Basis!A72</f>
        <v>AAH 2 </v>
      </c>
      <c r="B72" s="14">
        <v>6</v>
      </c>
      <c r="C72" s="14">
        <v>1751</v>
      </c>
      <c r="D72" s="14">
        <v>12</v>
      </c>
      <c r="E72" s="1">
        <f t="shared" si="4"/>
        <v>145.91666666666666</v>
      </c>
    </row>
    <row r="73" spans="1:5" ht="12.75">
      <c r="A73" t="str">
        <f>Basis!A73</f>
        <v>HAS16 </v>
      </c>
      <c r="B73" s="14">
        <v>4</v>
      </c>
      <c r="C73" s="14">
        <v>1731</v>
      </c>
      <c r="D73" s="14">
        <v>12</v>
      </c>
      <c r="E73" s="1">
        <f t="shared" si="4"/>
        <v>144.25</v>
      </c>
    </row>
    <row r="74" spans="1:5" ht="12.75">
      <c r="A74" t="str">
        <f>Basis!A74</f>
        <v>KOL 3 </v>
      </c>
      <c r="B74" s="14">
        <v>1</v>
      </c>
      <c r="C74" s="14">
        <v>1410</v>
      </c>
      <c r="D74" s="14">
        <v>12</v>
      </c>
      <c r="E74" s="1">
        <f t="shared" si="4"/>
        <v>117.5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7</v>
      </c>
      <c r="C80" s="14">
        <v>1868</v>
      </c>
      <c r="D80" s="14">
        <v>12</v>
      </c>
      <c r="E80" s="1">
        <f aca="true" t="shared" si="5" ref="E80:E87">IF(C80="","",C80/D80)</f>
        <v>155.66666666666666</v>
      </c>
    </row>
    <row r="81" spans="1:5" ht="12.75">
      <c r="A81" t="s">
        <v>16</v>
      </c>
      <c r="B81" s="14">
        <v>8</v>
      </c>
      <c r="C81" s="14">
        <v>1954</v>
      </c>
      <c r="D81" s="14">
        <v>12</v>
      </c>
      <c r="E81" s="1">
        <f t="shared" si="5"/>
        <v>162.83333333333334</v>
      </c>
    </row>
    <row r="82" spans="1:5" ht="12.75">
      <c r="A82" t="s">
        <v>17</v>
      </c>
      <c r="B82" s="14">
        <v>6</v>
      </c>
      <c r="C82" s="14">
        <v>1820</v>
      </c>
      <c r="D82" s="14">
        <v>12</v>
      </c>
      <c r="E82" s="1">
        <f t="shared" si="5"/>
        <v>151.66666666666666</v>
      </c>
    </row>
    <row r="83" spans="1:5" ht="12.75">
      <c r="A83" t="s">
        <v>18</v>
      </c>
      <c r="B83" s="14">
        <v>1</v>
      </c>
      <c r="C83" s="14">
        <v>1535</v>
      </c>
      <c r="D83" s="14">
        <v>12</v>
      </c>
      <c r="E83" s="1">
        <f t="shared" si="5"/>
        <v>127.91666666666667</v>
      </c>
    </row>
    <row r="84" spans="1:5" ht="12.75">
      <c r="A84" t="s">
        <v>19</v>
      </c>
      <c r="B84" s="14">
        <v>2</v>
      </c>
      <c r="C84" s="14">
        <v>1687</v>
      </c>
      <c r="D84" s="14">
        <v>12</v>
      </c>
      <c r="E84" s="1">
        <f t="shared" si="5"/>
        <v>140.58333333333334</v>
      </c>
    </row>
    <row r="85" spans="1:5" ht="12.75">
      <c r="A85" t="s">
        <v>20</v>
      </c>
      <c r="B85" s="14">
        <v>3</v>
      </c>
      <c r="C85" s="14">
        <v>1731</v>
      </c>
      <c r="D85" s="14">
        <v>12</v>
      </c>
      <c r="E85" s="1">
        <f t="shared" si="5"/>
        <v>144.25</v>
      </c>
    </row>
    <row r="86" spans="1:5" ht="12.75">
      <c r="A86" t="s">
        <v>21</v>
      </c>
      <c r="B86" s="14">
        <v>5</v>
      </c>
      <c r="C86" s="14">
        <v>1779</v>
      </c>
      <c r="D86" s="14">
        <v>12</v>
      </c>
      <c r="E86" s="1">
        <f t="shared" si="5"/>
        <v>148.25</v>
      </c>
    </row>
    <row r="87" spans="1:5" ht="12.75">
      <c r="A87" t="s">
        <v>22</v>
      </c>
      <c r="B87" s="14">
        <v>4</v>
      </c>
      <c r="C87" s="14">
        <v>1745</v>
      </c>
      <c r="D87" s="14">
        <v>12</v>
      </c>
      <c r="E87" s="1">
        <f t="shared" si="5"/>
        <v>145.41666666666666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4:I87"/>
  <sheetViews>
    <sheetView zoomScale="102" zoomScaleNormal="102" workbookViewId="0" topLeftCell="A47">
      <selection activeCell="B61" sqref="B6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8</v>
      </c>
      <c r="C7" s="14">
        <v>2279</v>
      </c>
      <c r="D7" s="14">
        <v>12</v>
      </c>
      <c r="E7" s="1">
        <f aca="true" t="shared" si="0" ref="E7:E18">IF(C7="","",C7/D7)</f>
        <v>189.91666666666666</v>
      </c>
    </row>
    <row r="8" spans="1:5" ht="12.75">
      <c r="A8" t="str">
        <f>Basis!A8</f>
        <v>DB 1</v>
      </c>
      <c r="B8" s="14">
        <v>10</v>
      </c>
      <c r="C8" s="14">
        <v>2370</v>
      </c>
      <c r="D8" s="14">
        <v>12</v>
      </c>
      <c r="E8" s="1">
        <f t="shared" si="0"/>
        <v>197.5</v>
      </c>
    </row>
    <row r="9" spans="1:5" ht="12.75">
      <c r="A9" t="str">
        <f>Basis!A9</f>
        <v>SID 1</v>
      </c>
      <c r="B9" s="14">
        <v>6</v>
      </c>
      <c r="C9" s="14">
        <v>2249</v>
      </c>
      <c r="D9" s="14">
        <v>12</v>
      </c>
      <c r="E9" s="1">
        <f t="shared" si="0"/>
        <v>187.41666666666666</v>
      </c>
    </row>
    <row r="10" spans="1:5" ht="12.75">
      <c r="A10" t="str">
        <f>Basis!A10</f>
        <v>HHA1</v>
      </c>
      <c r="B10" s="14">
        <v>7</v>
      </c>
      <c r="C10" s="14">
        <v>2256</v>
      </c>
      <c r="D10" s="14">
        <v>12</v>
      </c>
      <c r="E10" s="1">
        <f t="shared" si="0"/>
        <v>188</v>
      </c>
    </row>
    <row r="11" spans="1:5" ht="12.75">
      <c r="A11" t="str">
        <f>Basis!A11</f>
        <v>AIR 1</v>
      </c>
      <c r="B11" s="14">
        <v>9</v>
      </c>
      <c r="C11" s="14">
        <v>2286</v>
      </c>
      <c r="D11" s="14">
        <v>12</v>
      </c>
      <c r="E11" s="1">
        <f t="shared" si="0"/>
        <v>190.5</v>
      </c>
    </row>
    <row r="12" spans="1:5" ht="12.75">
      <c r="A12" t="str">
        <f>Basis!A12</f>
        <v>BWV 2</v>
      </c>
      <c r="B12" s="14">
        <v>5</v>
      </c>
      <c r="C12" s="14">
        <v>2170</v>
      </c>
      <c r="D12" s="14">
        <v>12</v>
      </c>
      <c r="E12" s="1">
        <f t="shared" si="0"/>
        <v>180.83333333333334</v>
      </c>
    </row>
    <row r="13" spans="1:5" ht="12.75">
      <c r="A13" t="str">
        <f>Basis!A13</f>
        <v>BVT 3</v>
      </c>
      <c r="B13" s="14">
        <v>1</v>
      </c>
      <c r="C13" s="14">
        <v>2017</v>
      </c>
      <c r="D13" s="14">
        <v>12</v>
      </c>
      <c r="E13" s="1">
        <f t="shared" si="0"/>
        <v>168.08333333333334</v>
      </c>
    </row>
    <row r="14" spans="1:5" ht="12.75">
      <c r="A14" t="str">
        <f>Basis!A14</f>
        <v>P11 1</v>
      </c>
      <c r="B14" s="14">
        <v>4</v>
      </c>
      <c r="C14" s="14">
        <v>2157</v>
      </c>
      <c r="D14" s="14">
        <v>12</v>
      </c>
      <c r="E14" s="1">
        <f t="shared" si="0"/>
        <v>179.75</v>
      </c>
    </row>
    <row r="15" spans="1:5" ht="12.75">
      <c r="A15" t="str">
        <f>Basis!A15</f>
        <v>DA 1</v>
      </c>
      <c r="B15" s="14">
        <v>3</v>
      </c>
      <c r="C15" s="14">
        <v>2135</v>
      </c>
      <c r="D15" s="14">
        <v>12</v>
      </c>
      <c r="E15" s="1">
        <f t="shared" si="0"/>
        <v>177.91666666666666</v>
      </c>
    </row>
    <row r="16" spans="1:5" ht="12.75">
      <c r="A16" t="str">
        <f>Basis!A16</f>
        <v>HM 1</v>
      </c>
      <c r="B16" s="14">
        <v>2</v>
      </c>
      <c r="C16" s="14">
        <v>2125</v>
      </c>
      <c r="D16" s="14">
        <v>12</v>
      </c>
      <c r="E16" s="1">
        <f t="shared" si="0"/>
        <v>177.08333333333334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5</v>
      </c>
      <c r="C24" s="14">
        <v>2185</v>
      </c>
      <c r="D24" s="14">
        <v>12</v>
      </c>
      <c r="E24" s="1">
        <f aca="true" t="shared" si="1" ref="E24:E33">IF(C24="","",C24/D24)</f>
        <v>182.08333333333334</v>
      </c>
    </row>
    <row r="25" spans="1:5" ht="12.75">
      <c r="A25" s="12" t="str">
        <f>Basis!A25</f>
        <v>LSV 1 </v>
      </c>
      <c r="B25" s="14">
        <v>6.5</v>
      </c>
      <c r="C25" s="14">
        <v>2193</v>
      </c>
      <c r="D25" s="14">
        <v>12</v>
      </c>
      <c r="E25" s="1">
        <f t="shared" si="1"/>
        <v>182.75</v>
      </c>
    </row>
    <row r="26" spans="1:5" ht="12.75">
      <c r="A26" s="12" t="str">
        <f>Basis!A26</f>
        <v>VOF 3 </v>
      </c>
      <c r="B26" s="14">
        <v>8</v>
      </c>
      <c r="C26" s="14">
        <v>2212</v>
      </c>
      <c r="D26" s="14">
        <v>12</v>
      </c>
      <c r="E26" s="1">
        <f t="shared" si="1"/>
        <v>184.33333333333334</v>
      </c>
    </row>
    <row r="27" spans="1:5" ht="12.75">
      <c r="A27" s="12" t="str">
        <f>Basis!A27</f>
        <v>SGS 1 </v>
      </c>
      <c r="B27" s="14">
        <v>6.5</v>
      </c>
      <c r="C27" s="14">
        <v>2193</v>
      </c>
      <c r="D27" s="14">
        <v>12</v>
      </c>
      <c r="E27" s="1">
        <f t="shared" si="1"/>
        <v>182.75</v>
      </c>
    </row>
    <row r="28" spans="1:9" ht="12.75">
      <c r="A28" s="12" t="str">
        <f>Basis!A28</f>
        <v>HAS 2 </v>
      </c>
      <c r="B28" s="14">
        <v>4</v>
      </c>
      <c r="C28" s="14">
        <v>2145</v>
      </c>
      <c r="D28" s="14">
        <v>12</v>
      </c>
      <c r="E28" s="1">
        <f t="shared" si="1"/>
        <v>178.75</v>
      </c>
      <c r="G28" s="9"/>
      <c r="H28" s="9"/>
      <c r="I28" s="9"/>
    </row>
    <row r="29" spans="1:9" ht="12.75">
      <c r="A29" s="12" t="str">
        <f>Basis!A29</f>
        <v>P13 1 </v>
      </c>
      <c r="B29" s="14">
        <v>1</v>
      </c>
      <c r="C29" s="14">
        <v>2068</v>
      </c>
      <c r="D29" s="14">
        <v>12</v>
      </c>
      <c r="E29" s="1">
        <f t="shared" si="1"/>
        <v>172.33333333333334</v>
      </c>
      <c r="G29" s="9"/>
      <c r="H29" s="9"/>
      <c r="I29" s="9"/>
    </row>
    <row r="30" spans="1:9" ht="12.75">
      <c r="A30" s="12" t="str">
        <f>Basis!A30</f>
        <v>HHA 2 </v>
      </c>
      <c r="B30" s="14">
        <v>10</v>
      </c>
      <c r="C30" s="14">
        <v>2249</v>
      </c>
      <c r="D30" s="14">
        <v>12</v>
      </c>
      <c r="E30" s="1">
        <f t="shared" si="1"/>
        <v>187.41666666666666</v>
      </c>
      <c r="G30" s="9"/>
      <c r="H30" s="9"/>
      <c r="I30" s="9"/>
    </row>
    <row r="31" spans="1:9" ht="12.75">
      <c r="A31" s="12" t="str">
        <f>Basis!A31</f>
        <v>EAG 1 </v>
      </c>
      <c r="B31" s="14">
        <v>3</v>
      </c>
      <c r="C31" s="14">
        <v>2111</v>
      </c>
      <c r="D31" s="14">
        <v>12</v>
      </c>
      <c r="E31" s="1">
        <f t="shared" si="1"/>
        <v>175.91666666666666</v>
      </c>
      <c r="G31" s="9"/>
      <c r="H31" s="13"/>
      <c r="I31" s="9"/>
    </row>
    <row r="32" spans="1:9" ht="12.75">
      <c r="A32" s="12" t="str">
        <f>Basis!A32</f>
        <v>DAK 1 </v>
      </c>
      <c r="B32" s="14">
        <v>2</v>
      </c>
      <c r="C32" s="14">
        <v>2092</v>
      </c>
      <c r="D32" s="14">
        <v>12</v>
      </c>
      <c r="E32" s="1">
        <f t="shared" si="1"/>
        <v>174.33333333333334</v>
      </c>
      <c r="G32" s="9"/>
      <c r="H32" s="13"/>
      <c r="I32" s="9"/>
    </row>
    <row r="33" spans="1:9" ht="12.75">
      <c r="A33" s="12" t="str">
        <f>Basis!A33</f>
        <v>MAR 1 </v>
      </c>
      <c r="B33" s="14">
        <v>9</v>
      </c>
      <c r="C33" s="14">
        <v>2217</v>
      </c>
      <c r="D33" s="14">
        <v>12</v>
      </c>
      <c r="E33" s="1">
        <f t="shared" si="1"/>
        <v>184.75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4</v>
      </c>
      <c r="C39" s="14">
        <v>1965</v>
      </c>
      <c r="D39" s="14">
        <v>12</v>
      </c>
      <c r="E39" s="1">
        <f aca="true" t="shared" si="2" ref="E39:E48">IF(C39="","",C39/D39)</f>
        <v>163.75</v>
      </c>
      <c r="G39" s="9"/>
      <c r="H39" s="9"/>
      <c r="I39" s="9"/>
    </row>
    <row r="40" spans="1:9" ht="12.75">
      <c r="A40" s="12" t="str">
        <f>Basis!A40</f>
        <v>DRG 1</v>
      </c>
      <c r="B40" s="14">
        <v>10</v>
      </c>
      <c r="C40" s="14">
        <v>2186</v>
      </c>
      <c r="D40" s="14">
        <v>12</v>
      </c>
      <c r="E40" s="1">
        <f t="shared" si="2"/>
        <v>182.16666666666666</v>
      </c>
      <c r="G40" s="9"/>
      <c r="H40" s="9"/>
      <c r="I40" s="9"/>
    </row>
    <row r="41" spans="1:9" ht="12.75">
      <c r="A41" s="12" t="str">
        <f>Basis!A41</f>
        <v>ALL 1</v>
      </c>
      <c r="B41" s="14">
        <v>7</v>
      </c>
      <c r="C41" s="14">
        <v>2085</v>
      </c>
      <c r="D41" s="14">
        <v>12</v>
      </c>
      <c r="E41" s="1">
        <f t="shared" si="2"/>
        <v>173.75</v>
      </c>
      <c r="G41" s="9"/>
      <c r="H41" s="9"/>
      <c r="I41" s="9"/>
    </row>
    <row r="42" spans="1:9" ht="12.75">
      <c r="A42" s="12" t="str">
        <f>Basis!A42</f>
        <v>G+J 1</v>
      </c>
      <c r="B42" s="14">
        <v>3</v>
      </c>
      <c r="C42" s="14">
        <v>1963</v>
      </c>
      <c r="D42" s="14">
        <v>12</v>
      </c>
      <c r="E42" s="1">
        <f t="shared" si="2"/>
        <v>163.58333333333334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1</v>
      </c>
      <c r="C43" s="14">
        <v>1889</v>
      </c>
      <c r="D43" s="14">
        <v>12</v>
      </c>
      <c r="E43" s="1">
        <f t="shared" si="2"/>
        <v>157.41666666666666</v>
      </c>
      <c r="G43" s="9"/>
      <c r="H43" s="9"/>
      <c r="I43" s="9"/>
    </row>
    <row r="44" spans="1:9" ht="12.75">
      <c r="A44" s="12" t="str">
        <f>Basis!A44</f>
        <v>HAS 5</v>
      </c>
      <c r="B44" s="14">
        <v>5</v>
      </c>
      <c r="C44" s="14">
        <v>2064</v>
      </c>
      <c r="D44" s="14">
        <v>12</v>
      </c>
      <c r="E44" s="1">
        <f t="shared" si="2"/>
        <v>172</v>
      </c>
      <c r="G44" s="9"/>
      <c r="H44" s="9"/>
      <c r="I44" s="9"/>
    </row>
    <row r="45" spans="1:9" ht="12.75">
      <c r="A45" s="12" t="str">
        <f>Basis!A45</f>
        <v>STI 1</v>
      </c>
      <c r="B45" s="14">
        <v>6</v>
      </c>
      <c r="C45" s="14">
        <v>2067</v>
      </c>
      <c r="D45" s="14">
        <v>12</v>
      </c>
      <c r="E45" s="1">
        <f t="shared" si="2"/>
        <v>172.25</v>
      </c>
      <c r="G45" s="9"/>
      <c r="H45" s="9"/>
      <c r="I45" s="9"/>
    </row>
    <row r="46" spans="1:9" ht="12.75">
      <c r="A46" s="12" t="str">
        <f>Basis!A46</f>
        <v>HHA 3</v>
      </c>
      <c r="B46" s="14">
        <v>9</v>
      </c>
      <c r="C46" s="14">
        <v>2151</v>
      </c>
      <c r="D46" s="14">
        <v>12</v>
      </c>
      <c r="E46" s="1">
        <f t="shared" si="2"/>
        <v>179.25</v>
      </c>
      <c r="G46" s="9"/>
      <c r="H46" s="9"/>
      <c r="I46" s="9"/>
    </row>
    <row r="47" spans="1:9" ht="12.75">
      <c r="A47" s="12" t="str">
        <f>Basis!A47</f>
        <v>LSV 3</v>
      </c>
      <c r="B47" s="14">
        <v>8</v>
      </c>
      <c r="C47" s="14">
        <v>2113</v>
      </c>
      <c r="D47" s="14">
        <v>12</v>
      </c>
      <c r="E47" s="1">
        <f t="shared" si="2"/>
        <v>176.08333333333334</v>
      </c>
      <c r="G47" s="9"/>
      <c r="H47" s="9"/>
      <c r="I47" s="9"/>
    </row>
    <row r="48" spans="1:8" ht="12.75">
      <c r="A48" s="12" t="str">
        <f>Basis!A48</f>
        <v>DB 4</v>
      </c>
      <c r="B48" s="14">
        <v>2</v>
      </c>
      <c r="C48" s="14">
        <v>1896</v>
      </c>
      <c r="D48" s="14">
        <v>12</v>
      </c>
      <c r="E48" s="1">
        <f t="shared" si="2"/>
        <v>158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8</v>
      </c>
      <c r="C54" s="14">
        <v>1849</v>
      </c>
      <c r="D54" s="14">
        <v>12</v>
      </c>
      <c r="E54" s="1">
        <f aca="true" t="shared" si="3" ref="E54:E61">IF(C54="","",C54/D54)</f>
        <v>154.08333333333334</v>
      </c>
    </row>
    <row r="55" spans="1:5" ht="12.75">
      <c r="A55" t="str">
        <f>Basis!A55</f>
        <v>HAS10 </v>
      </c>
      <c r="B55" s="14">
        <v>5</v>
      </c>
      <c r="C55" s="14">
        <v>1771</v>
      </c>
      <c r="D55" s="14">
        <v>12</v>
      </c>
      <c r="E55" s="1">
        <f t="shared" si="3"/>
        <v>147.58333333333334</v>
      </c>
    </row>
    <row r="56" spans="1:5" ht="12.75">
      <c r="A56" t="str">
        <f>Basis!A56</f>
        <v>PET 2 </v>
      </c>
      <c r="B56" s="14">
        <v>2</v>
      </c>
      <c r="C56" s="14">
        <v>1617</v>
      </c>
      <c r="D56" s="14">
        <v>12</v>
      </c>
      <c r="E56" s="1">
        <f t="shared" si="3"/>
        <v>134.75</v>
      </c>
    </row>
    <row r="57" spans="1:5" ht="12.75">
      <c r="A57" t="str">
        <f>Basis!A57</f>
        <v>HHA 4 </v>
      </c>
      <c r="B57" s="14">
        <v>7</v>
      </c>
      <c r="C57" s="14">
        <v>1809</v>
      </c>
      <c r="D57" s="14">
        <v>12</v>
      </c>
      <c r="E57" s="1">
        <f t="shared" si="3"/>
        <v>150.75</v>
      </c>
    </row>
    <row r="58" spans="1:5" ht="12.75">
      <c r="A58" t="str">
        <f>Basis!A58</f>
        <v>VEH 6 </v>
      </c>
      <c r="B58" s="14">
        <v>1</v>
      </c>
      <c r="C58" s="14">
        <v>1535</v>
      </c>
      <c r="D58" s="14">
        <v>12</v>
      </c>
      <c r="E58" s="1">
        <f t="shared" si="3"/>
        <v>127.91666666666667</v>
      </c>
    </row>
    <row r="59" spans="1:5" ht="12.75">
      <c r="A59" t="str">
        <f>Basis!A59</f>
        <v>AXA 3 </v>
      </c>
      <c r="B59" s="14">
        <v>3</v>
      </c>
      <c r="C59" s="14">
        <v>1650</v>
      </c>
      <c r="D59" s="14">
        <v>12</v>
      </c>
      <c r="E59" s="1">
        <f t="shared" si="3"/>
        <v>137.5</v>
      </c>
    </row>
    <row r="60" spans="1:5" ht="12.75">
      <c r="A60" t="str">
        <f>Basis!A60</f>
        <v>BWK 1 </v>
      </c>
      <c r="B60" s="14">
        <v>4</v>
      </c>
      <c r="C60" s="14">
        <v>1682</v>
      </c>
      <c r="D60" s="14">
        <v>12</v>
      </c>
      <c r="E60" s="1">
        <f t="shared" si="3"/>
        <v>140.16666666666666</v>
      </c>
    </row>
    <row r="61" spans="1:5" ht="12.75">
      <c r="A61" t="str">
        <f>Basis!A61</f>
        <v>HAS13</v>
      </c>
      <c r="B61" s="14">
        <v>6</v>
      </c>
      <c r="C61" s="14">
        <v>1789</v>
      </c>
      <c r="D61" s="14">
        <v>12</v>
      </c>
      <c r="E61" s="1">
        <f t="shared" si="3"/>
        <v>149.08333333333334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8</v>
      </c>
      <c r="C67" s="14">
        <v>1831</v>
      </c>
      <c r="D67" s="14">
        <v>12</v>
      </c>
      <c r="E67" s="1">
        <f aca="true" t="shared" si="4" ref="E67:E74">IF(C67="","",C67/D67)</f>
        <v>152.58333333333334</v>
      </c>
    </row>
    <row r="68" spans="1:5" ht="12.75">
      <c r="A68" t="str">
        <f>Basis!A68</f>
        <v>BSW 2 </v>
      </c>
      <c r="B68" s="14">
        <v>6</v>
      </c>
      <c r="C68" s="14">
        <v>1749</v>
      </c>
      <c r="D68" s="14">
        <v>12</v>
      </c>
      <c r="E68" s="1">
        <f t="shared" si="4"/>
        <v>145.75</v>
      </c>
    </row>
    <row r="69" spans="1:5" ht="12.75">
      <c r="A69" t="str">
        <f>Basis!A69</f>
        <v>HSH 2 </v>
      </c>
      <c r="B69" s="14">
        <v>4</v>
      </c>
      <c r="C69" s="14">
        <v>1739</v>
      </c>
      <c r="D69" s="14">
        <v>12</v>
      </c>
      <c r="E69" s="1">
        <f t="shared" si="4"/>
        <v>144.91666666666666</v>
      </c>
    </row>
    <row r="70" spans="1:5" ht="12.75">
      <c r="A70" t="str">
        <f>Basis!A70</f>
        <v>HHA 5 </v>
      </c>
      <c r="B70" s="14">
        <v>3</v>
      </c>
      <c r="C70" s="14">
        <v>1725</v>
      </c>
      <c r="D70" s="14">
        <v>12</v>
      </c>
      <c r="E70" s="1">
        <f t="shared" si="4"/>
        <v>143.75</v>
      </c>
    </row>
    <row r="71" spans="1:5" ht="12.75">
      <c r="A71" t="str">
        <f>Basis!A71</f>
        <v>LSV 6 </v>
      </c>
      <c r="B71" s="14">
        <v>1</v>
      </c>
      <c r="C71" s="14">
        <v>1262</v>
      </c>
      <c r="D71" s="14">
        <v>9</v>
      </c>
      <c r="E71" s="1">
        <f t="shared" si="4"/>
        <v>140.22222222222223</v>
      </c>
    </row>
    <row r="72" spans="1:5" ht="12.75">
      <c r="A72" t="str">
        <f>Basis!A72</f>
        <v>AAH 2 </v>
      </c>
      <c r="B72" s="14">
        <v>5</v>
      </c>
      <c r="C72" s="14">
        <v>1743</v>
      </c>
      <c r="D72" s="14">
        <v>12</v>
      </c>
      <c r="E72" s="1">
        <f t="shared" si="4"/>
        <v>145.25</v>
      </c>
    </row>
    <row r="73" spans="1:5" ht="12.75">
      <c r="A73" t="str">
        <f>Basis!A73</f>
        <v>HAS16 </v>
      </c>
      <c r="B73" s="14">
        <v>7</v>
      </c>
      <c r="C73" s="14">
        <v>1825</v>
      </c>
      <c r="D73" s="14">
        <v>12</v>
      </c>
      <c r="E73" s="1">
        <f t="shared" si="4"/>
        <v>152.08333333333334</v>
      </c>
    </row>
    <row r="74" spans="1:5" ht="12.75">
      <c r="A74" t="str">
        <f>Basis!A74</f>
        <v>KOL 3 </v>
      </c>
      <c r="B74" s="14">
        <v>2</v>
      </c>
      <c r="C74" s="14">
        <v>1712</v>
      </c>
      <c r="D74" s="14">
        <v>12</v>
      </c>
      <c r="E74" s="1">
        <f t="shared" si="4"/>
        <v>142.66666666666666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4</v>
      </c>
      <c r="C80" s="14">
        <v>1675</v>
      </c>
      <c r="D80" s="14">
        <v>12</v>
      </c>
      <c r="E80" s="1">
        <f aca="true" t="shared" si="5" ref="E80:E87">IF(C80="","",C80/D80)</f>
        <v>139.58333333333334</v>
      </c>
    </row>
    <row r="81" spans="1:5" ht="12.75">
      <c r="A81" t="s">
        <v>16</v>
      </c>
      <c r="B81" s="14">
        <v>6</v>
      </c>
      <c r="C81" s="14">
        <v>1730</v>
      </c>
      <c r="D81" s="14">
        <v>12</v>
      </c>
      <c r="E81" s="1">
        <f t="shared" si="5"/>
        <v>144.16666666666666</v>
      </c>
    </row>
    <row r="82" spans="1:5" ht="12.75">
      <c r="A82" t="s">
        <v>17</v>
      </c>
      <c r="B82" s="14">
        <v>3</v>
      </c>
      <c r="C82" s="14">
        <v>1671</v>
      </c>
      <c r="D82" s="14">
        <v>12</v>
      </c>
      <c r="E82" s="1">
        <f t="shared" si="5"/>
        <v>139.25</v>
      </c>
    </row>
    <row r="83" spans="1:5" ht="12.75">
      <c r="A83" t="s">
        <v>18</v>
      </c>
      <c r="B83" s="14">
        <v>7</v>
      </c>
      <c r="C83" s="14">
        <v>1739</v>
      </c>
      <c r="D83" s="14">
        <v>12</v>
      </c>
      <c r="E83" s="1">
        <f t="shared" si="5"/>
        <v>144.91666666666666</v>
      </c>
    </row>
    <row r="84" spans="1:5" ht="12.75">
      <c r="A84" t="s">
        <v>19</v>
      </c>
      <c r="B84" s="14">
        <v>8</v>
      </c>
      <c r="C84" s="14">
        <v>1743</v>
      </c>
      <c r="D84" s="14">
        <v>12</v>
      </c>
      <c r="E84" s="1">
        <f t="shared" si="5"/>
        <v>145.25</v>
      </c>
    </row>
    <row r="85" spans="1:5" ht="12.75">
      <c r="A85" t="s">
        <v>20</v>
      </c>
      <c r="B85" s="14">
        <v>2</v>
      </c>
      <c r="C85" s="14">
        <v>1660</v>
      </c>
      <c r="D85" s="14">
        <v>12</v>
      </c>
      <c r="E85" s="1">
        <f t="shared" si="5"/>
        <v>138.33333333333334</v>
      </c>
    </row>
    <row r="86" spans="1:5" ht="12.75">
      <c r="A86" t="s">
        <v>21</v>
      </c>
      <c r="B86" s="14">
        <v>5</v>
      </c>
      <c r="C86" s="14">
        <v>1719</v>
      </c>
      <c r="D86" s="14">
        <v>12</v>
      </c>
      <c r="E86" s="1">
        <f t="shared" si="5"/>
        <v>143.25</v>
      </c>
    </row>
    <row r="87" spans="1:5" ht="12.75">
      <c r="A87" t="s">
        <v>22</v>
      </c>
      <c r="B87" s="14">
        <v>1</v>
      </c>
      <c r="C87" s="14">
        <v>1658</v>
      </c>
      <c r="D87" s="14">
        <v>12</v>
      </c>
      <c r="E87" s="1">
        <f t="shared" si="5"/>
        <v>138.16666666666666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4:I87"/>
  <sheetViews>
    <sheetView zoomScale="102" zoomScaleNormal="102" workbookViewId="0" topLeftCell="A1">
      <selection activeCell="D87" sqref="D87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2</v>
      </c>
      <c r="C7" s="14">
        <v>2045</v>
      </c>
      <c r="D7" s="14">
        <v>12</v>
      </c>
      <c r="E7" s="1">
        <f aca="true" t="shared" si="0" ref="E7:E18">IF(C7="","",C7/D7)</f>
        <v>170.41666666666666</v>
      </c>
    </row>
    <row r="8" spans="1:5" ht="12.75">
      <c r="A8" t="str">
        <f>Basis!A8</f>
        <v>DB 1</v>
      </c>
      <c r="B8" s="14">
        <v>8</v>
      </c>
      <c r="C8" s="14">
        <v>2219</v>
      </c>
      <c r="D8" s="14">
        <v>12</v>
      </c>
      <c r="E8" s="1">
        <f t="shared" si="0"/>
        <v>184.91666666666666</v>
      </c>
    </row>
    <row r="9" spans="1:5" ht="12.75">
      <c r="A9" t="str">
        <f>Basis!A9</f>
        <v>SID 1</v>
      </c>
      <c r="B9" s="14">
        <v>6</v>
      </c>
      <c r="C9" s="14">
        <v>2125</v>
      </c>
      <c r="D9" s="14">
        <v>12</v>
      </c>
      <c r="E9" s="1">
        <f t="shared" si="0"/>
        <v>177.08333333333334</v>
      </c>
    </row>
    <row r="10" spans="1:5" ht="12.75">
      <c r="A10" t="str">
        <f>Basis!A10</f>
        <v>HHA1</v>
      </c>
      <c r="B10" s="14">
        <v>1</v>
      </c>
      <c r="C10" s="14">
        <v>2015</v>
      </c>
      <c r="D10" s="14">
        <v>12</v>
      </c>
      <c r="E10" s="1">
        <f t="shared" si="0"/>
        <v>167.91666666666666</v>
      </c>
    </row>
    <row r="11" spans="1:5" ht="12.75">
      <c r="A11" t="str">
        <f>Basis!A11</f>
        <v>AIR 1</v>
      </c>
      <c r="B11" s="14">
        <v>9</v>
      </c>
      <c r="C11" s="14">
        <v>2231</v>
      </c>
      <c r="D11" s="14">
        <v>12</v>
      </c>
      <c r="E11" s="1">
        <f t="shared" si="0"/>
        <v>185.91666666666666</v>
      </c>
    </row>
    <row r="12" spans="1:5" ht="12.75">
      <c r="A12" t="str">
        <f>Basis!A12</f>
        <v>BWV 2</v>
      </c>
      <c r="B12" s="14">
        <v>7</v>
      </c>
      <c r="C12" s="14">
        <v>2164</v>
      </c>
      <c r="D12" s="14">
        <v>12</v>
      </c>
      <c r="E12" s="1">
        <f t="shared" si="0"/>
        <v>180.33333333333334</v>
      </c>
    </row>
    <row r="13" spans="1:5" ht="12.75">
      <c r="A13" t="str">
        <f>Basis!A13</f>
        <v>BVT 3</v>
      </c>
      <c r="B13" s="14">
        <v>5</v>
      </c>
      <c r="C13" s="14">
        <v>2123</v>
      </c>
      <c r="D13" s="14">
        <v>12</v>
      </c>
      <c r="E13" s="1">
        <f t="shared" si="0"/>
        <v>176.91666666666666</v>
      </c>
    </row>
    <row r="14" spans="1:5" ht="12.75">
      <c r="A14" t="str">
        <f>Basis!A14</f>
        <v>P11 1</v>
      </c>
      <c r="B14" s="14">
        <v>3</v>
      </c>
      <c r="C14" s="14">
        <v>2090</v>
      </c>
      <c r="D14" s="14">
        <v>12</v>
      </c>
      <c r="E14" s="1">
        <f t="shared" si="0"/>
        <v>174.16666666666666</v>
      </c>
    </row>
    <row r="15" spans="1:5" ht="12.75">
      <c r="A15" t="str">
        <f>Basis!A15</f>
        <v>DA 1</v>
      </c>
      <c r="B15" s="14">
        <v>10</v>
      </c>
      <c r="C15" s="14">
        <v>2347</v>
      </c>
      <c r="D15" s="14">
        <v>12</v>
      </c>
      <c r="E15" s="1">
        <f t="shared" si="0"/>
        <v>195.58333333333334</v>
      </c>
    </row>
    <row r="16" spans="1:5" ht="12.75">
      <c r="A16" t="str">
        <f>Basis!A16</f>
        <v>HM 1</v>
      </c>
      <c r="B16" s="14">
        <v>4</v>
      </c>
      <c r="C16" s="14">
        <v>2107</v>
      </c>
      <c r="D16" s="14">
        <v>12</v>
      </c>
      <c r="E16" s="1">
        <f t="shared" si="0"/>
        <v>175.58333333333334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8</v>
      </c>
      <c r="C24" s="14">
        <v>2124</v>
      </c>
      <c r="D24" s="14">
        <v>12</v>
      </c>
      <c r="E24" s="1">
        <f aca="true" t="shared" si="1" ref="E24:E33">IF(C24="","",C24/D24)</f>
        <v>177</v>
      </c>
    </row>
    <row r="25" spans="1:5" ht="12.75">
      <c r="A25" s="12" t="str">
        <f>Basis!A25</f>
        <v>LSV 1 </v>
      </c>
      <c r="B25" s="14">
        <v>9</v>
      </c>
      <c r="C25" s="14">
        <v>2180</v>
      </c>
      <c r="D25" s="14">
        <v>12</v>
      </c>
      <c r="E25" s="1">
        <f t="shared" si="1"/>
        <v>181.66666666666666</v>
      </c>
    </row>
    <row r="26" spans="1:5" ht="12.75">
      <c r="A26" s="12" t="str">
        <f>Basis!A26</f>
        <v>VOF 3 </v>
      </c>
      <c r="B26" s="14">
        <v>7</v>
      </c>
      <c r="C26" s="14">
        <v>2122</v>
      </c>
      <c r="D26" s="14">
        <v>12</v>
      </c>
      <c r="E26" s="1">
        <f t="shared" si="1"/>
        <v>176.83333333333334</v>
      </c>
    </row>
    <row r="27" spans="1:5" ht="12.75">
      <c r="A27" s="12" t="str">
        <f>Basis!A27</f>
        <v>SGS 1 </v>
      </c>
      <c r="B27" s="14">
        <v>2</v>
      </c>
      <c r="C27" s="14">
        <v>1959</v>
      </c>
      <c r="D27" s="14">
        <v>12</v>
      </c>
      <c r="E27" s="1">
        <f t="shared" si="1"/>
        <v>163.25</v>
      </c>
    </row>
    <row r="28" spans="1:9" ht="12.75">
      <c r="A28" s="12" t="str">
        <f>Basis!A28</f>
        <v>HAS 2 </v>
      </c>
      <c r="B28" s="14">
        <v>5</v>
      </c>
      <c r="C28" s="14">
        <v>2103</v>
      </c>
      <c r="D28" s="14">
        <v>12</v>
      </c>
      <c r="E28" s="1">
        <f t="shared" si="1"/>
        <v>175.25</v>
      </c>
      <c r="G28" s="9"/>
      <c r="H28" s="9"/>
      <c r="I28" s="9"/>
    </row>
    <row r="29" spans="1:9" ht="12.75">
      <c r="A29" s="12" t="str">
        <f>Basis!A29</f>
        <v>P13 1 </v>
      </c>
      <c r="B29" s="14">
        <v>10</v>
      </c>
      <c r="C29" s="14">
        <v>2181</v>
      </c>
      <c r="D29" s="14">
        <v>12</v>
      </c>
      <c r="E29" s="1">
        <f t="shared" si="1"/>
        <v>181.75</v>
      </c>
      <c r="G29" s="9"/>
      <c r="H29" s="9"/>
      <c r="I29" s="9"/>
    </row>
    <row r="30" spans="1:9" ht="12.75">
      <c r="A30" s="12" t="str">
        <f>Basis!A30</f>
        <v>HHA 2 </v>
      </c>
      <c r="B30" s="14">
        <v>4</v>
      </c>
      <c r="C30" s="14">
        <v>2087</v>
      </c>
      <c r="D30" s="14">
        <v>12</v>
      </c>
      <c r="E30" s="1">
        <f t="shared" si="1"/>
        <v>173.91666666666666</v>
      </c>
      <c r="G30" s="9"/>
      <c r="H30" s="9"/>
      <c r="I30" s="9"/>
    </row>
    <row r="31" spans="1:9" ht="12.75">
      <c r="A31" s="12" t="str">
        <f>Basis!A31</f>
        <v>EAG 1 </v>
      </c>
      <c r="B31" s="14">
        <v>3</v>
      </c>
      <c r="C31" s="14">
        <v>2004</v>
      </c>
      <c r="D31" s="14">
        <v>12</v>
      </c>
      <c r="E31" s="1">
        <f t="shared" si="1"/>
        <v>167</v>
      </c>
      <c r="G31" s="9"/>
      <c r="H31" s="13"/>
      <c r="I31" s="9"/>
    </row>
    <row r="32" spans="1:9" ht="12.75">
      <c r="A32" s="12" t="str">
        <f>Basis!A32</f>
        <v>DAK 1 </v>
      </c>
      <c r="B32" s="14">
        <v>1</v>
      </c>
      <c r="C32" s="14">
        <v>1903</v>
      </c>
      <c r="D32" s="14">
        <v>12</v>
      </c>
      <c r="E32" s="1">
        <f t="shared" si="1"/>
        <v>158.58333333333334</v>
      </c>
      <c r="G32" s="9"/>
      <c r="H32" s="13"/>
      <c r="I32" s="9"/>
    </row>
    <row r="33" spans="1:9" ht="12.75">
      <c r="A33" s="12" t="str">
        <f>Basis!A33</f>
        <v>MAR 1 </v>
      </c>
      <c r="B33" s="14">
        <v>6</v>
      </c>
      <c r="C33" s="14">
        <v>2109</v>
      </c>
      <c r="D33" s="14">
        <v>12</v>
      </c>
      <c r="E33" s="1">
        <f t="shared" si="1"/>
        <v>175.75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2</v>
      </c>
      <c r="C39" s="14">
        <v>1875</v>
      </c>
      <c r="D39" s="14">
        <v>12</v>
      </c>
      <c r="E39" s="1">
        <f aca="true" t="shared" si="2" ref="E39:E48">IF(C39="","",C39/D39)</f>
        <v>156.25</v>
      </c>
      <c r="G39" s="9"/>
      <c r="H39" s="9"/>
      <c r="I39" s="9"/>
    </row>
    <row r="40" spans="1:9" ht="12.75">
      <c r="A40" s="12" t="str">
        <f>Basis!A40</f>
        <v>DRG 1</v>
      </c>
      <c r="B40" s="14">
        <v>8</v>
      </c>
      <c r="C40" s="14">
        <v>2021</v>
      </c>
      <c r="D40" s="14">
        <v>12</v>
      </c>
      <c r="E40" s="1">
        <f t="shared" si="2"/>
        <v>168.41666666666666</v>
      </c>
      <c r="G40" s="9"/>
      <c r="H40" s="9"/>
      <c r="I40" s="9"/>
    </row>
    <row r="41" spans="1:9" ht="12.75">
      <c r="A41" s="12" t="str">
        <f>Basis!A41</f>
        <v>ALL 1</v>
      </c>
      <c r="B41" s="14">
        <v>9</v>
      </c>
      <c r="C41" s="14">
        <v>2029</v>
      </c>
      <c r="D41" s="14">
        <v>12</v>
      </c>
      <c r="E41" s="1">
        <f t="shared" si="2"/>
        <v>169.08333333333334</v>
      </c>
      <c r="G41" s="9"/>
      <c r="H41" s="9"/>
      <c r="I41" s="9"/>
    </row>
    <row r="42" spans="1:9" ht="12.75">
      <c r="A42" s="12" t="str">
        <f>Basis!A42</f>
        <v>G+J 1</v>
      </c>
      <c r="B42" s="14">
        <v>5</v>
      </c>
      <c r="C42" s="14">
        <v>1933</v>
      </c>
      <c r="D42" s="14">
        <v>12</v>
      </c>
      <c r="E42" s="1">
        <f t="shared" si="2"/>
        <v>161.08333333333334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7</v>
      </c>
      <c r="C43" s="14">
        <v>2003</v>
      </c>
      <c r="D43" s="14">
        <v>12</v>
      </c>
      <c r="E43" s="1">
        <f t="shared" si="2"/>
        <v>166.91666666666666</v>
      </c>
      <c r="G43" s="9"/>
      <c r="H43" s="9"/>
      <c r="I43" s="9"/>
    </row>
    <row r="44" spans="1:9" ht="12.75">
      <c r="A44" s="12" t="str">
        <f>Basis!A44</f>
        <v>HAS 5</v>
      </c>
      <c r="B44" s="14">
        <v>1</v>
      </c>
      <c r="C44" s="14">
        <v>1795</v>
      </c>
      <c r="D44" s="14">
        <v>12</v>
      </c>
      <c r="E44" s="1">
        <f t="shared" si="2"/>
        <v>149.58333333333334</v>
      </c>
      <c r="G44" s="9"/>
      <c r="H44" s="9"/>
      <c r="I44" s="9"/>
    </row>
    <row r="45" spans="1:9" ht="12.75">
      <c r="A45" s="12" t="str">
        <f>Basis!A45</f>
        <v>STI 1</v>
      </c>
      <c r="B45" s="14">
        <v>10</v>
      </c>
      <c r="C45" s="14">
        <v>2039</v>
      </c>
      <c r="D45" s="14">
        <v>12</v>
      </c>
      <c r="E45" s="1">
        <f t="shared" si="2"/>
        <v>169.91666666666666</v>
      </c>
      <c r="G45" s="9"/>
      <c r="H45" s="9"/>
      <c r="I45" s="9"/>
    </row>
    <row r="46" spans="1:9" ht="12.75">
      <c r="A46" s="12" t="str">
        <f>Basis!A46</f>
        <v>HHA 3</v>
      </c>
      <c r="B46" s="14">
        <v>4</v>
      </c>
      <c r="C46" s="14">
        <v>1917</v>
      </c>
      <c r="D46" s="14">
        <v>12</v>
      </c>
      <c r="E46" s="1">
        <f t="shared" si="2"/>
        <v>159.75</v>
      </c>
      <c r="G46" s="9"/>
      <c r="H46" s="9"/>
      <c r="I46" s="9"/>
    </row>
    <row r="47" spans="1:9" ht="12.75">
      <c r="A47" s="12" t="str">
        <f>Basis!A47</f>
        <v>LSV 3</v>
      </c>
      <c r="B47" s="14">
        <v>3</v>
      </c>
      <c r="C47" s="14">
        <v>1905</v>
      </c>
      <c r="D47" s="14">
        <v>12</v>
      </c>
      <c r="E47" s="1">
        <f t="shared" si="2"/>
        <v>158.75</v>
      </c>
      <c r="G47" s="9"/>
      <c r="H47" s="9"/>
      <c r="I47" s="9"/>
    </row>
    <row r="48" spans="1:8" ht="12.75">
      <c r="A48" s="12" t="str">
        <f>Basis!A48</f>
        <v>DB 4</v>
      </c>
      <c r="B48" s="14">
        <v>6</v>
      </c>
      <c r="C48" s="14">
        <v>1999</v>
      </c>
      <c r="D48" s="14">
        <v>12</v>
      </c>
      <c r="E48" s="1">
        <f t="shared" si="2"/>
        <v>166.58333333333334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8</v>
      </c>
      <c r="C54" s="14">
        <v>1963</v>
      </c>
      <c r="D54" s="14">
        <v>12</v>
      </c>
      <c r="E54" s="1">
        <f aca="true" t="shared" si="3" ref="E54:E61">IF(C54="","",C54/D54)</f>
        <v>163.58333333333334</v>
      </c>
    </row>
    <row r="55" spans="1:5" ht="12.75">
      <c r="A55" t="str">
        <f>Basis!A55</f>
        <v>HAS10 </v>
      </c>
      <c r="B55" s="14">
        <v>7</v>
      </c>
      <c r="C55" s="14">
        <v>1778</v>
      </c>
      <c r="D55" s="14">
        <v>12</v>
      </c>
      <c r="E55" s="1">
        <f t="shared" si="3"/>
        <v>148.16666666666666</v>
      </c>
    </row>
    <row r="56" spans="1:5" ht="12.75">
      <c r="A56" t="str">
        <f>Basis!A56</f>
        <v>PET 2 </v>
      </c>
      <c r="B56" s="14">
        <v>3</v>
      </c>
      <c r="C56" s="14">
        <v>1695</v>
      </c>
      <c r="D56" s="14">
        <v>12</v>
      </c>
      <c r="E56" s="1">
        <f t="shared" si="3"/>
        <v>141.25</v>
      </c>
    </row>
    <row r="57" spans="1:5" ht="12.75">
      <c r="A57" t="str">
        <f>Basis!A57</f>
        <v>HHA 4 </v>
      </c>
      <c r="B57" s="14">
        <v>2</v>
      </c>
      <c r="C57" s="14">
        <v>1694</v>
      </c>
      <c r="D57" s="14">
        <v>12</v>
      </c>
      <c r="E57" s="1">
        <f t="shared" si="3"/>
        <v>141.16666666666666</v>
      </c>
    </row>
    <row r="58" spans="1:5" ht="12.75">
      <c r="A58" t="str">
        <f>Basis!A58</f>
        <v>VEH 6 </v>
      </c>
      <c r="B58" s="14">
        <v>5</v>
      </c>
      <c r="C58" s="14">
        <v>1721</v>
      </c>
      <c r="D58" s="14">
        <v>12</v>
      </c>
      <c r="E58" s="1">
        <f t="shared" si="3"/>
        <v>143.41666666666666</v>
      </c>
    </row>
    <row r="59" spans="1:5" ht="12.75">
      <c r="A59" t="str">
        <f>Basis!A59</f>
        <v>AXA 3 </v>
      </c>
      <c r="B59" s="14">
        <v>1</v>
      </c>
      <c r="C59" s="14">
        <v>1591</v>
      </c>
      <c r="D59" s="14">
        <v>12</v>
      </c>
      <c r="E59" s="1">
        <f t="shared" si="3"/>
        <v>132.58333333333334</v>
      </c>
    </row>
    <row r="60" spans="1:5" ht="12.75">
      <c r="A60" t="str">
        <f>Basis!A60</f>
        <v>BWK 1 </v>
      </c>
      <c r="B60" s="14">
        <v>6</v>
      </c>
      <c r="C60" s="14">
        <v>1749</v>
      </c>
      <c r="D60" s="14">
        <v>12</v>
      </c>
      <c r="E60" s="1">
        <f t="shared" si="3"/>
        <v>145.75</v>
      </c>
    </row>
    <row r="61" spans="1:5" ht="12.75">
      <c r="A61" t="str">
        <f>Basis!A61</f>
        <v>HAS13</v>
      </c>
      <c r="B61" s="14">
        <v>4</v>
      </c>
      <c r="C61" s="14">
        <v>1707</v>
      </c>
      <c r="D61" s="14">
        <v>12</v>
      </c>
      <c r="E61" s="1">
        <f t="shared" si="3"/>
        <v>142.25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6</v>
      </c>
      <c r="C67" s="14">
        <v>1869</v>
      </c>
      <c r="D67" s="14">
        <v>12</v>
      </c>
      <c r="E67" s="1">
        <f aca="true" t="shared" si="4" ref="E67:E74">IF(C67="","",C67/D67)</f>
        <v>155.75</v>
      </c>
    </row>
    <row r="68" spans="1:5" ht="12.75">
      <c r="A68" t="str">
        <f>Basis!A68</f>
        <v>BSW 2 </v>
      </c>
      <c r="B68" s="14">
        <v>7</v>
      </c>
      <c r="C68" s="14">
        <v>1907</v>
      </c>
      <c r="D68" s="14">
        <v>12</v>
      </c>
      <c r="E68" s="1">
        <f t="shared" si="4"/>
        <v>158.91666666666666</v>
      </c>
    </row>
    <row r="69" spans="1:5" ht="12.75">
      <c r="A69" t="str">
        <f>Basis!A69</f>
        <v>HSH 2 </v>
      </c>
      <c r="B69" s="14">
        <v>4</v>
      </c>
      <c r="C69" s="14">
        <v>1775</v>
      </c>
      <c r="D69" s="14">
        <v>12</v>
      </c>
      <c r="E69" s="1">
        <f t="shared" si="4"/>
        <v>147.91666666666666</v>
      </c>
    </row>
    <row r="70" spans="1:5" ht="12.75">
      <c r="A70" t="str">
        <f>Basis!A70</f>
        <v>HHA 5 </v>
      </c>
      <c r="B70" s="14">
        <v>3</v>
      </c>
      <c r="C70" s="14">
        <v>1756</v>
      </c>
      <c r="D70" s="14">
        <v>12</v>
      </c>
      <c r="E70" s="1">
        <f t="shared" si="4"/>
        <v>146.33333333333334</v>
      </c>
    </row>
    <row r="71" spans="1:5" ht="12.75">
      <c r="A71" t="str">
        <f>Basis!A71</f>
        <v>LSV 6 </v>
      </c>
      <c r="B71" s="14">
        <v>1</v>
      </c>
      <c r="C71" s="14">
        <v>1614</v>
      </c>
      <c r="D71" s="14">
        <v>12</v>
      </c>
      <c r="E71" s="1">
        <f t="shared" si="4"/>
        <v>134.5</v>
      </c>
    </row>
    <row r="72" spans="1:5" ht="12.75">
      <c r="A72" t="str">
        <f>Basis!A72</f>
        <v>AAH 2 </v>
      </c>
      <c r="B72" s="14">
        <v>5</v>
      </c>
      <c r="C72" s="14">
        <v>1864</v>
      </c>
      <c r="D72" s="14">
        <v>12</v>
      </c>
      <c r="E72" s="1">
        <f t="shared" si="4"/>
        <v>155.33333333333334</v>
      </c>
    </row>
    <row r="73" spans="1:5" ht="12.75">
      <c r="A73" t="str">
        <f>Basis!A73</f>
        <v>HAS16 </v>
      </c>
      <c r="B73" s="14">
        <v>8</v>
      </c>
      <c r="C73" s="14">
        <v>1964</v>
      </c>
      <c r="D73" s="14">
        <v>12</v>
      </c>
      <c r="E73" s="1">
        <f t="shared" si="4"/>
        <v>163.66666666666666</v>
      </c>
    </row>
    <row r="74" spans="1:5" ht="12.75">
      <c r="A74" t="str">
        <f>Basis!A74</f>
        <v>KOL 3 </v>
      </c>
      <c r="B74" s="14">
        <v>2</v>
      </c>
      <c r="C74" s="14">
        <v>1700</v>
      </c>
      <c r="D74" s="14">
        <v>12</v>
      </c>
      <c r="E74" s="1">
        <f t="shared" si="4"/>
        <v>141.66666666666666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5</v>
      </c>
      <c r="C80" s="14">
        <v>1654</v>
      </c>
      <c r="D80" s="14">
        <v>12</v>
      </c>
      <c r="E80" s="1">
        <f aca="true" t="shared" si="5" ref="E80:E87">IF(C80="","",C80/D80)</f>
        <v>137.83333333333334</v>
      </c>
    </row>
    <row r="81" spans="1:5" ht="12.75">
      <c r="A81" t="s">
        <v>16</v>
      </c>
      <c r="B81" s="14">
        <v>7</v>
      </c>
      <c r="C81" s="14">
        <v>1670</v>
      </c>
      <c r="D81" s="14">
        <v>12</v>
      </c>
      <c r="E81" s="1">
        <f t="shared" si="5"/>
        <v>139.16666666666666</v>
      </c>
    </row>
    <row r="82" spans="1:5" ht="12.75">
      <c r="A82" t="s">
        <v>17</v>
      </c>
      <c r="B82" s="14">
        <v>1</v>
      </c>
      <c r="C82" s="14">
        <v>1425</v>
      </c>
      <c r="D82" s="14">
        <v>12</v>
      </c>
      <c r="E82" s="1">
        <f t="shared" si="5"/>
        <v>118.75</v>
      </c>
    </row>
    <row r="83" spans="1:5" ht="12.75">
      <c r="A83" t="s">
        <v>18</v>
      </c>
      <c r="B83" s="14">
        <v>3</v>
      </c>
      <c r="C83" s="14">
        <v>1501</v>
      </c>
      <c r="D83" s="14">
        <v>12</v>
      </c>
      <c r="E83" s="1">
        <f t="shared" si="5"/>
        <v>125.08333333333333</v>
      </c>
    </row>
    <row r="84" spans="1:5" ht="12.75">
      <c r="A84" t="s">
        <v>19</v>
      </c>
      <c r="B84" s="14">
        <v>8</v>
      </c>
      <c r="C84" s="14">
        <v>1679</v>
      </c>
      <c r="D84" s="14">
        <v>12</v>
      </c>
      <c r="E84" s="1">
        <f t="shared" si="5"/>
        <v>139.91666666666666</v>
      </c>
    </row>
    <row r="85" spans="1:5" ht="12.75">
      <c r="A85" t="s">
        <v>20</v>
      </c>
      <c r="B85" s="14">
        <v>4</v>
      </c>
      <c r="C85" s="14">
        <v>1525</v>
      </c>
      <c r="D85" s="14">
        <v>12</v>
      </c>
      <c r="E85" s="1">
        <f t="shared" si="5"/>
        <v>127.08333333333333</v>
      </c>
    </row>
    <row r="86" spans="1:5" ht="12.75">
      <c r="A86" t="s">
        <v>21</v>
      </c>
      <c r="B86" s="14">
        <v>6</v>
      </c>
      <c r="C86" s="14">
        <v>1665</v>
      </c>
      <c r="D86" s="14">
        <v>12</v>
      </c>
      <c r="E86" s="1">
        <f t="shared" si="5"/>
        <v>138.75</v>
      </c>
    </row>
    <row r="87" spans="1:5" ht="12.75">
      <c r="A87" t="s">
        <v>22</v>
      </c>
      <c r="B87" s="14">
        <v>2</v>
      </c>
      <c r="C87" s="14">
        <v>1479</v>
      </c>
      <c r="D87" s="14">
        <v>12</v>
      </c>
      <c r="E87" s="1">
        <f t="shared" si="5"/>
        <v>123.25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4:I87"/>
  <sheetViews>
    <sheetView zoomScale="102" zoomScaleNormal="102" workbookViewId="0" topLeftCell="A73">
      <selection activeCell="K9" sqref="K9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8</v>
      </c>
      <c r="C7" s="14">
        <v>2066</v>
      </c>
      <c r="D7" s="14">
        <v>12</v>
      </c>
      <c r="E7" s="1">
        <f aca="true" t="shared" si="0" ref="E7:E18">IF(C7="","",C7/D7)</f>
        <v>172.16666666666666</v>
      </c>
    </row>
    <row r="8" spans="1:5" ht="12.75">
      <c r="A8" t="str">
        <f>Basis!A8</f>
        <v>DB 1</v>
      </c>
      <c r="B8" s="14">
        <v>10</v>
      </c>
      <c r="C8" s="14">
        <v>2115</v>
      </c>
      <c r="D8" s="14">
        <v>12</v>
      </c>
      <c r="E8" s="1">
        <f t="shared" si="0"/>
        <v>176.25</v>
      </c>
    </row>
    <row r="9" spans="1:5" ht="12.75">
      <c r="A9" t="str">
        <f>Basis!A9</f>
        <v>SID 1</v>
      </c>
      <c r="B9" s="14">
        <v>6</v>
      </c>
      <c r="C9" s="14">
        <v>2012</v>
      </c>
      <c r="D9" s="14">
        <v>12</v>
      </c>
      <c r="E9" s="1">
        <f t="shared" si="0"/>
        <v>167.66666666666666</v>
      </c>
    </row>
    <row r="10" spans="1:5" ht="12.75">
      <c r="A10" t="str">
        <f>Basis!A10</f>
        <v>HHA1</v>
      </c>
      <c r="B10" s="14">
        <v>7</v>
      </c>
      <c r="C10" s="14">
        <v>2045</v>
      </c>
      <c r="D10" s="14">
        <v>12</v>
      </c>
      <c r="E10" s="1">
        <f t="shared" si="0"/>
        <v>170.41666666666666</v>
      </c>
    </row>
    <row r="11" spans="1:5" ht="12.75">
      <c r="A11" t="str">
        <f>Basis!A11</f>
        <v>AIR 1</v>
      </c>
      <c r="B11" s="14">
        <v>2</v>
      </c>
      <c r="C11" s="14">
        <v>1974</v>
      </c>
      <c r="D11" s="14">
        <v>12</v>
      </c>
      <c r="E11" s="1">
        <f t="shared" si="0"/>
        <v>164.5</v>
      </c>
    </row>
    <row r="12" spans="1:5" ht="12.75">
      <c r="A12" t="str">
        <f>Basis!A12</f>
        <v>BWV 2</v>
      </c>
      <c r="B12" s="14">
        <v>9</v>
      </c>
      <c r="C12" s="14">
        <v>2105</v>
      </c>
      <c r="D12" s="14">
        <v>12</v>
      </c>
      <c r="E12" s="1">
        <f t="shared" si="0"/>
        <v>175.41666666666666</v>
      </c>
    </row>
    <row r="13" spans="1:5" ht="12.75">
      <c r="A13" t="str">
        <f>Basis!A13</f>
        <v>BVT 3</v>
      </c>
      <c r="B13" s="14">
        <v>4</v>
      </c>
      <c r="C13" s="14">
        <v>2001</v>
      </c>
      <c r="D13" s="14">
        <v>12</v>
      </c>
      <c r="E13" s="1">
        <f t="shared" si="0"/>
        <v>166.75</v>
      </c>
    </row>
    <row r="14" spans="1:5" ht="12.75">
      <c r="A14" t="str">
        <f>Basis!A14</f>
        <v>P11 1</v>
      </c>
      <c r="B14" s="14">
        <v>5</v>
      </c>
      <c r="C14" s="14">
        <v>2008</v>
      </c>
      <c r="D14" s="14">
        <v>12</v>
      </c>
      <c r="E14" s="1">
        <f t="shared" si="0"/>
        <v>167.33333333333334</v>
      </c>
    </row>
    <row r="15" spans="1:5" ht="12.75">
      <c r="A15" t="str">
        <f>Basis!A15</f>
        <v>DA 1</v>
      </c>
      <c r="B15" s="14">
        <v>3</v>
      </c>
      <c r="C15" s="14">
        <v>1984</v>
      </c>
      <c r="D15" s="14">
        <v>12</v>
      </c>
      <c r="E15" s="1">
        <f t="shared" si="0"/>
        <v>165.33333333333334</v>
      </c>
    </row>
    <row r="16" spans="1:5" ht="12.75">
      <c r="A16" t="str">
        <f>Basis!A16</f>
        <v>HM 1</v>
      </c>
      <c r="B16" s="14">
        <v>1</v>
      </c>
      <c r="C16" s="14">
        <v>1917</v>
      </c>
      <c r="D16" s="14">
        <v>12</v>
      </c>
      <c r="E16" s="1">
        <f t="shared" si="0"/>
        <v>159.75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3</v>
      </c>
      <c r="C24" s="14">
        <v>1958</v>
      </c>
      <c r="D24" s="14">
        <v>12</v>
      </c>
      <c r="E24" s="1">
        <f aca="true" t="shared" si="1" ref="E24:E33">IF(C24="","",C24/D24)</f>
        <v>163.16666666666666</v>
      </c>
    </row>
    <row r="25" spans="1:5" ht="12.75">
      <c r="A25" s="12" t="str">
        <f>Basis!A25</f>
        <v>LSV 1 </v>
      </c>
      <c r="B25" s="14">
        <v>10</v>
      </c>
      <c r="C25" s="14">
        <v>2187</v>
      </c>
      <c r="D25" s="14">
        <v>12</v>
      </c>
      <c r="E25" s="1">
        <f t="shared" si="1"/>
        <v>182.25</v>
      </c>
    </row>
    <row r="26" spans="1:5" ht="12.75">
      <c r="A26" s="12" t="str">
        <f>Basis!A26</f>
        <v>VOF 3 </v>
      </c>
      <c r="B26" s="14">
        <v>7</v>
      </c>
      <c r="C26" s="14">
        <v>2112</v>
      </c>
      <c r="D26" s="14">
        <v>12</v>
      </c>
      <c r="E26" s="1">
        <f t="shared" si="1"/>
        <v>176</v>
      </c>
    </row>
    <row r="27" spans="1:5" ht="12.75">
      <c r="A27" s="12" t="str">
        <f>Basis!A27</f>
        <v>SGS 1 </v>
      </c>
      <c r="B27" s="14">
        <v>4</v>
      </c>
      <c r="C27" s="14">
        <v>1966</v>
      </c>
      <c r="D27" s="14">
        <v>12</v>
      </c>
      <c r="E27" s="1">
        <f t="shared" si="1"/>
        <v>163.83333333333334</v>
      </c>
    </row>
    <row r="28" spans="1:9" ht="12.75">
      <c r="A28" s="12" t="str">
        <f>Basis!A28</f>
        <v>HAS 2 </v>
      </c>
      <c r="B28" s="14">
        <v>8.5</v>
      </c>
      <c r="C28" s="14">
        <v>2139</v>
      </c>
      <c r="D28" s="14">
        <v>12</v>
      </c>
      <c r="E28" s="1">
        <f t="shared" si="1"/>
        <v>178.25</v>
      </c>
      <c r="G28" s="9"/>
      <c r="H28" s="9"/>
      <c r="I28" s="9"/>
    </row>
    <row r="29" spans="1:9" ht="12.75">
      <c r="A29" s="12" t="str">
        <f>Basis!A29</f>
        <v>P13 1 </v>
      </c>
      <c r="B29" s="14">
        <v>6</v>
      </c>
      <c r="C29" s="14">
        <v>2080</v>
      </c>
      <c r="D29" s="14">
        <v>12</v>
      </c>
      <c r="E29" s="1">
        <f t="shared" si="1"/>
        <v>173.33333333333334</v>
      </c>
      <c r="G29" s="9"/>
      <c r="H29" s="9"/>
      <c r="I29" s="9"/>
    </row>
    <row r="30" spans="1:9" ht="12.75">
      <c r="A30" s="12" t="str">
        <f>Basis!A30</f>
        <v>HHA 2 </v>
      </c>
      <c r="B30" s="14">
        <v>2</v>
      </c>
      <c r="C30" s="14">
        <v>1946</v>
      </c>
      <c r="D30" s="14">
        <v>12</v>
      </c>
      <c r="E30" s="1">
        <f t="shared" si="1"/>
        <v>162.16666666666666</v>
      </c>
      <c r="G30" s="9"/>
      <c r="H30" s="9"/>
      <c r="I30" s="9"/>
    </row>
    <row r="31" spans="1:9" ht="12.75">
      <c r="A31" s="12" t="str">
        <f>Basis!A31</f>
        <v>EAG 1 </v>
      </c>
      <c r="B31" s="14">
        <v>5</v>
      </c>
      <c r="C31" s="14">
        <v>1996</v>
      </c>
      <c r="D31" s="14">
        <v>12</v>
      </c>
      <c r="E31" s="1">
        <f t="shared" si="1"/>
        <v>166.33333333333334</v>
      </c>
      <c r="G31" s="9"/>
      <c r="H31" s="13"/>
      <c r="I31" s="9"/>
    </row>
    <row r="32" spans="1:9" ht="12.75">
      <c r="A32" s="12" t="str">
        <f>Basis!A32</f>
        <v>DAK 1 </v>
      </c>
      <c r="B32" s="14">
        <v>1</v>
      </c>
      <c r="C32" s="14">
        <v>1780</v>
      </c>
      <c r="D32" s="14">
        <v>12</v>
      </c>
      <c r="E32" s="1">
        <f t="shared" si="1"/>
        <v>148.33333333333334</v>
      </c>
      <c r="G32" s="9"/>
      <c r="H32" s="13"/>
      <c r="I32" s="9"/>
    </row>
    <row r="33" spans="1:9" ht="12.75">
      <c r="A33" s="12" t="str">
        <f>Basis!A33</f>
        <v>MAR 1 </v>
      </c>
      <c r="B33" s="14">
        <v>8.5</v>
      </c>
      <c r="C33" s="14">
        <v>2139</v>
      </c>
      <c r="D33" s="14">
        <v>12</v>
      </c>
      <c r="E33" s="1">
        <f t="shared" si="1"/>
        <v>178.25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2</v>
      </c>
      <c r="C39" s="14">
        <v>1841</v>
      </c>
      <c r="D39" s="14">
        <v>12</v>
      </c>
      <c r="E39" s="1">
        <f aca="true" t="shared" si="2" ref="E39:E48">IF(C39="","",C39/D39)</f>
        <v>153.41666666666666</v>
      </c>
      <c r="G39" s="9"/>
      <c r="H39" s="9"/>
      <c r="I39" s="9"/>
    </row>
    <row r="40" spans="1:9" ht="12.75">
      <c r="A40" s="12" t="str">
        <f>Basis!A40</f>
        <v>DRG 1</v>
      </c>
      <c r="B40" s="14">
        <v>7</v>
      </c>
      <c r="C40" s="14">
        <v>2015</v>
      </c>
      <c r="D40" s="14">
        <v>12</v>
      </c>
      <c r="E40" s="1">
        <f t="shared" si="2"/>
        <v>167.91666666666666</v>
      </c>
      <c r="G40" s="9"/>
      <c r="H40" s="9"/>
      <c r="I40" s="9"/>
    </row>
    <row r="41" spans="1:9" ht="12.75">
      <c r="A41" s="12" t="str">
        <f>Basis!A41</f>
        <v>ALL 1</v>
      </c>
      <c r="B41" s="14">
        <v>10</v>
      </c>
      <c r="C41" s="14">
        <v>2112</v>
      </c>
      <c r="D41" s="14">
        <v>12</v>
      </c>
      <c r="E41" s="1">
        <f t="shared" si="2"/>
        <v>176</v>
      </c>
      <c r="G41" s="9"/>
      <c r="H41" s="9"/>
      <c r="I41" s="9"/>
    </row>
    <row r="42" spans="1:9" ht="12.75">
      <c r="A42" s="12" t="str">
        <f>Basis!A42</f>
        <v>G+J 1</v>
      </c>
      <c r="B42" s="14">
        <v>9</v>
      </c>
      <c r="C42" s="14">
        <v>2097</v>
      </c>
      <c r="D42" s="14">
        <v>12</v>
      </c>
      <c r="E42" s="1">
        <f t="shared" si="2"/>
        <v>174.75</v>
      </c>
      <c r="G42" s="9"/>
      <c r="H42" s="9"/>
      <c r="I42" s="9"/>
    </row>
    <row r="43" spans="1:9" ht="12.75">
      <c r="A43" s="12" t="str">
        <f>Basis!A43</f>
        <v>AAH 1</v>
      </c>
      <c r="B43" s="14">
        <v>3</v>
      </c>
      <c r="C43" s="14">
        <v>1911</v>
      </c>
      <c r="D43" s="14">
        <v>12</v>
      </c>
      <c r="E43" s="1">
        <f t="shared" si="2"/>
        <v>159.25</v>
      </c>
      <c r="G43" s="9"/>
      <c r="H43" s="9"/>
      <c r="I43" s="9"/>
    </row>
    <row r="44" spans="1:9" ht="12.75">
      <c r="A44" s="12" t="str">
        <f>Basis!A44</f>
        <v>HAS 5</v>
      </c>
      <c r="B44" s="14">
        <v>6</v>
      </c>
      <c r="C44" s="14">
        <v>1995</v>
      </c>
      <c r="D44" s="14">
        <v>12</v>
      </c>
      <c r="E44" s="1">
        <f t="shared" si="2"/>
        <v>166.25</v>
      </c>
      <c r="G44" s="9"/>
      <c r="H44" s="9"/>
      <c r="I44" s="9"/>
    </row>
    <row r="45" spans="1:9" ht="12.75">
      <c r="A45" s="12" t="str">
        <f>Basis!A45</f>
        <v>STI 1</v>
      </c>
      <c r="B45" s="14">
        <v>8</v>
      </c>
      <c r="C45" s="14">
        <v>2083</v>
      </c>
      <c r="D45" s="14">
        <v>12</v>
      </c>
      <c r="E45" s="1">
        <f t="shared" si="2"/>
        <v>173.58333333333334</v>
      </c>
      <c r="G45" s="9"/>
      <c r="H45" s="9"/>
      <c r="I45" s="9"/>
    </row>
    <row r="46" spans="1:9" ht="12.75">
      <c r="A46" s="12" t="str">
        <f>Basis!A46</f>
        <v>HHA 3</v>
      </c>
      <c r="B46" s="14">
        <v>4</v>
      </c>
      <c r="C46" s="14">
        <v>1914</v>
      </c>
      <c r="D46" s="14">
        <v>12</v>
      </c>
      <c r="E46" s="1">
        <f t="shared" si="2"/>
        <v>159.5</v>
      </c>
      <c r="G46" s="9"/>
      <c r="H46" s="9"/>
      <c r="I46" s="9"/>
    </row>
    <row r="47" spans="1:9" ht="12.75">
      <c r="A47" s="12" t="str">
        <f>Basis!A47</f>
        <v>LSV 3</v>
      </c>
      <c r="B47" s="14">
        <v>1</v>
      </c>
      <c r="C47" s="14">
        <v>1823</v>
      </c>
      <c r="D47" s="14">
        <v>12</v>
      </c>
      <c r="E47" s="1">
        <f t="shared" si="2"/>
        <v>151.91666666666666</v>
      </c>
      <c r="G47" s="9"/>
      <c r="H47" s="9"/>
      <c r="I47" s="9"/>
    </row>
    <row r="48" spans="1:8" ht="12.75">
      <c r="A48" s="12" t="str">
        <f>Basis!A48</f>
        <v>DB 4</v>
      </c>
      <c r="B48" s="14">
        <v>5</v>
      </c>
      <c r="C48" s="14">
        <v>1942</v>
      </c>
      <c r="D48" s="14">
        <v>12</v>
      </c>
      <c r="E48" s="1">
        <f t="shared" si="2"/>
        <v>161.83333333333334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8</v>
      </c>
      <c r="C54" s="14">
        <v>1886</v>
      </c>
      <c r="D54" s="14">
        <v>12</v>
      </c>
      <c r="E54" s="1">
        <f aca="true" t="shared" si="3" ref="E54:E61">IF(C54="","",C54/D54)</f>
        <v>157.16666666666666</v>
      </c>
    </row>
    <row r="55" spans="1:5" ht="12.75">
      <c r="A55" t="str">
        <f>Basis!A55</f>
        <v>HAS10 </v>
      </c>
      <c r="B55" s="14">
        <v>3</v>
      </c>
      <c r="C55" s="14">
        <v>1820</v>
      </c>
      <c r="D55" s="14">
        <v>12</v>
      </c>
      <c r="E55" s="1">
        <f t="shared" si="3"/>
        <v>151.66666666666666</v>
      </c>
    </row>
    <row r="56" spans="1:5" ht="12.75">
      <c r="A56" t="str">
        <f>Basis!A56</f>
        <v>PET 2 </v>
      </c>
      <c r="B56" s="14">
        <v>2</v>
      </c>
      <c r="C56" s="14">
        <v>1781</v>
      </c>
      <c r="D56" s="14">
        <v>12</v>
      </c>
      <c r="E56" s="1">
        <f t="shared" si="3"/>
        <v>148.41666666666666</v>
      </c>
    </row>
    <row r="57" spans="1:5" ht="12.75">
      <c r="A57" t="str">
        <f>Basis!A57</f>
        <v>HHA 4 </v>
      </c>
      <c r="B57" s="14">
        <v>7</v>
      </c>
      <c r="C57" s="14">
        <v>1873</v>
      </c>
      <c r="D57" s="14">
        <v>12</v>
      </c>
      <c r="E57" s="1">
        <f t="shared" si="3"/>
        <v>156.08333333333334</v>
      </c>
    </row>
    <row r="58" spans="1:5" ht="12.75">
      <c r="A58" t="str">
        <f>Basis!A58</f>
        <v>VEH 6 </v>
      </c>
      <c r="B58" s="14">
        <v>6</v>
      </c>
      <c r="C58" s="14">
        <v>1844</v>
      </c>
      <c r="D58" s="14">
        <v>12</v>
      </c>
      <c r="E58" s="1">
        <f t="shared" si="3"/>
        <v>153.66666666666666</v>
      </c>
    </row>
    <row r="59" spans="1:5" ht="12.75">
      <c r="A59" t="str">
        <f>Basis!A59</f>
        <v>AXA 3 </v>
      </c>
      <c r="B59" s="14">
        <v>5</v>
      </c>
      <c r="C59" s="14">
        <v>1843</v>
      </c>
      <c r="D59" s="14">
        <v>12</v>
      </c>
      <c r="E59" s="1">
        <f t="shared" si="3"/>
        <v>153.58333333333334</v>
      </c>
    </row>
    <row r="60" spans="1:5" ht="12.75">
      <c r="A60" t="str">
        <f>Basis!A60</f>
        <v>BWK 1 </v>
      </c>
      <c r="B60" s="14">
        <v>4</v>
      </c>
      <c r="C60" s="14">
        <v>1841</v>
      </c>
      <c r="D60" s="14">
        <v>12</v>
      </c>
      <c r="E60" s="1">
        <f t="shared" si="3"/>
        <v>153.41666666666666</v>
      </c>
    </row>
    <row r="61" spans="1:5" ht="12.75">
      <c r="A61" t="str">
        <f>Basis!A61</f>
        <v>HAS13</v>
      </c>
      <c r="B61" s="14">
        <v>1</v>
      </c>
      <c r="C61" s="14">
        <v>1396</v>
      </c>
      <c r="D61" s="14">
        <v>9</v>
      </c>
      <c r="E61" s="1">
        <f t="shared" si="3"/>
        <v>155.11111111111111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7</v>
      </c>
      <c r="C67" s="14">
        <v>1888</v>
      </c>
      <c r="D67" s="14">
        <v>12</v>
      </c>
      <c r="E67" s="1">
        <f aca="true" t="shared" si="4" ref="E67:E74">IF(C67="","",C67/D67)</f>
        <v>157.33333333333334</v>
      </c>
    </row>
    <row r="68" spans="1:5" ht="12.75">
      <c r="A68" t="str">
        <f>Basis!A68</f>
        <v>BSW 2 </v>
      </c>
      <c r="B68" s="14">
        <v>6</v>
      </c>
      <c r="C68" s="14">
        <v>1850</v>
      </c>
      <c r="D68" s="14">
        <v>12</v>
      </c>
      <c r="E68" s="1">
        <f t="shared" si="4"/>
        <v>154.16666666666666</v>
      </c>
    </row>
    <row r="69" spans="1:5" ht="12.75">
      <c r="A69" t="str">
        <f>Basis!A69</f>
        <v>HSH 2 </v>
      </c>
      <c r="B69" s="14">
        <v>4</v>
      </c>
      <c r="C69" s="14">
        <v>1766</v>
      </c>
      <c r="D69" s="14">
        <v>12</v>
      </c>
      <c r="E69" s="1">
        <f t="shared" si="4"/>
        <v>147.16666666666666</v>
      </c>
    </row>
    <row r="70" spans="1:5" ht="12.75">
      <c r="A70" t="str">
        <f>Basis!A70</f>
        <v>HHA 5 </v>
      </c>
      <c r="B70" s="14">
        <v>3</v>
      </c>
      <c r="C70" s="14">
        <v>1751</v>
      </c>
      <c r="D70" s="14">
        <v>12</v>
      </c>
      <c r="E70" s="1">
        <f t="shared" si="4"/>
        <v>145.91666666666666</v>
      </c>
    </row>
    <row r="71" spans="1:5" ht="12.75">
      <c r="A71" t="str">
        <f>Basis!A71</f>
        <v>LSV 6 </v>
      </c>
      <c r="B71" s="14">
        <v>2</v>
      </c>
      <c r="C71" s="14">
        <v>1593</v>
      </c>
      <c r="D71" s="14">
        <v>9</v>
      </c>
      <c r="E71" s="1">
        <f t="shared" si="4"/>
        <v>177</v>
      </c>
    </row>
    <row r="72" spans="1:5" ht="12.75">
      <c r="A72" t="str">
        <f>Basis!A72</f>
        <v>AAH 2 </v>
      </c>
      <c r="B72" s="14">
        <v>5</v>
      </c>
      <c r="C72" s="14">
        <v>1849</v>
      </c>
      <c r="D72" s="14">
        <v>12</v>
      </c>
      <c r="E72" s="1">
        <f t="shared" si="4"/>
        <v>154.08333333333334</v>
      </c>
    </row>
    <row r="73" spans="1:5" ht="12.75">
      <c r="A73" t="str">
        <f>Basis!A73</f>
        <v>HAS16 </v>
      </c>
      <c r="B73" s="14">
        <v>8</v>
      </c>
      <c r="C73" s="14">
        <v>1954</v>
      </c>
      <c r="D73" s="14">
        <v>12</v>
      </c>
      <c r="E73" s="1">
        <f t="shared" si="4"/>
        <v>162.83333333333334</v>
      </c>
    </row>
    <row r="74" spans="1:5" ht="12.75">
      <c r="A74" t="str">
        <f>Basis!A74</f>
        <v>KOL 3 </v>
      </c>
      <c r="B74" s="14">
        <v>1</v>
      </c>
      <c r="C74" s="14">
        <v>1289</v>
      </c>
      <c r="D74" s="14">
        <v>9</v>
      </c>
      <c r="E74" s="1">
        <f t="shared" si="4"/>
        <v>143.22222222222223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7</v>
      </c>
      <c r="C80" s="14">
        <v>1681</v>
      </c>
      <c r="D80" s="14">
        <v>12</v>
      </c>
      <c r="E80" s="1">
        <f aca="true" t="shared" si="5" ref="E80:E87">IF(C80="","",C80/D80)</f>
        <v>140.08333333333334</v>
      </c>
    </row>
    <row r="81" spans="1:5" ht="12.75">
      <c r="A81" t="s">
        <v>16</v>
      </c>
      <c r="B81" s="14">
        <v>8</v>
      </c>
      <c r="C81" s="14">
        <v>1718</v>
      </c>
      <c r="D81" s="14">
        <v>12</v>
      </c>
      <c r="E81" s="1">
        <f t="shared" si="5"/>
        <v>143.16666666666666</v>
      </c>
    </row>
    <row r="82" spans="1:5" ht="12.75">
      <c r="A82" t="s">
        <v>17</v>
      </c>
      <c r="B82" s="14">
        <v>1</v>
      </c>
      <c r="C82" s="14">
        <v>1499</v>
      </c>
      <c r="D82" s="14">
        <v>12</v>
      </c>
      <c r="E82" s="1">
        <f t="shared" si="5"/>
        <v>124.91666666666667</v>
      </c>
    </row>
    <row r="83" spans="1:5" ht="12.75">
      <c r="A83" t="s">
        <v>18</v>
      </c>
      <c r="B83" s="14">
        <v>3.5</v>
      </c>
      <c r="C83" s="14">
        <v>1588</v>
      </c>
      <c r="D83" s="14">
        <v>12</v>
      </c>
      <c r="E83" s="1">
        <f t="shared" si="5"/>
        <v>132.33333333333334</v>
      </c>
    </row>
    <row r="84" spans="1:5" ht="12.75">
      <c r="A84" t="s">
        <v>19</v>
      </c>
      <c r="B84" s="14">
        <v>6</v>
      </c>
      <c r="C84" s="14">
        <v>1680</v>
      </c>
      <c r="D84" s="14">
        <v>12</v>
      </c>
      <c r="E84" s="1">
        <f t="shared" si="5"/>
        <v>140</v>
      </c>
    </row>
    <row r="85" spans="1:5" ht="12.75">
      <c r="A85" t="s">
        <v>20</v>
      </c>
      <c r="B85" s="14">
        <v>5</v>
      </c>
      <c r="C85" s="14">
        <v>1630</v>
      </c>
      <c r="D85" s="14">
        <v>12</v>
      </c>
      <c r="E85" s="1">
        <f t="shared" si="5"/>
        <v>135.83333333333334</v>
      </c>
    </row>
    <row r="86" spans="1:5" ht="12.75">
      <c r="A86" t="s">
        <v>21</v>
      </c>
      <c r="B86" s="14">
        <v>2</v>
      </c>
      <c r="C86" s="14">
        <v>1506</v>
      </c>
      <c r="D86" s="14">
        <v>12</v>
      </c>
      <c r="E86" s="1">
        <f t="shared" si="5"/>
        <v>125.5</v>
      </c>
    </row>
    <row r="87" spans="1:5" ht="12.75">
      <c r="A87" t="s">
        <v>22</v>
      </c>
      <c r="B87" s="14">
        <v>3.5</v>
      </c>
      <c r="C87" s="14">
        <v>1588</v>
      </c>
      <c r="D87" s="14">
        <v>12</v>
      </c>
      <c r="E87" s="1">
        <f t="shared" si="5"/>
        <v>132.33333333333334</v>
      </c>
    </row>
  </sheetData>
  <sheetProtection sheet="1" objects="1" scenarios="1"/>
  <printOptions horizontalCentered="1"/>
  <pageMargins left="0.3937007874015748" right="0.3937007874015748" top="0.1968503937007874" bottom="0.1968503937007874" header="0.1968503937007874" footer="0.11811023622047245"/>
  <pageSetup fitToHeight="1" fitToWidth="1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4:I87"/>
  <sheetViews>
    <sheetView zoomScale="102" zoomScaleNormal="102" workbookViewId="0" topLeftCell="A73">
      <selection activeCell="D62" sqref="D62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7</v>
      </c>
      <c r="C7" s="14">
        <v>2107</v>
      </c>
      <c r="D7" s="14">
        <v>12</v>
      </c>
      <c r="E7" s="1">
        <f aca="true" t="shared" si="0" ref="E7:E18">IF(C7="","",C7/D7)</f>
        <v>175.58333333333334</v>
      </c>
    </row>
    <row r="8" spans="1:5" ht="12.75">
      <c r="A8" t="str">
        <f>Basis!A8</f>
        <v>DB 1</v>
      </c>
      <c r="B8" s="14">
        <v>10</v>
      </c>
      <c r="C8" s="14">
        <v>2295</v>
      </c>
      <c r="D8" s="14">
        <v>12</v>
      </c>
      <c r="E8" s="1">
        <f t="shared" si="0"/>
        <v>191.25</v>
      </c>
    </row>
    <row r="9" spans="1:5" ht="12.75">
      <c r="A9" t="str">
        <f>Basis!A9</f>
        <v>SID 1</v>
      </c>
      <c r="B9" s="14">
        <v>2</v>
      </c>
      <c r="C9" s="14">
        <v>1961</v>
      </c>
      <c r="D9" s="14">
        <v>12</v>
      </c>
      <c r="E9" s="1">
        <f t="shared" si="0"/>
        <v>163.41666666666666</v>
      </c>
    </row>
    <row r="10" spans="1:5" ht="12.75">
      <c r="A10" t="str">
        <f>Basis!A10</f>
        <v>HHA1</v>
      </c>
      <c r="B10" s="14">
        <v>8</v>
      </c>
      <c r="C10" s="14">
        <v>2240</v>
      </c>
      <c r="D10" s="14">
        <v>12</v>
      </c>
      <c r="E10" s="1">
        <f t="shared" si="0"/>
        <v>186.66666666666666</v>
      </c>
    </row>
    <row r="11" spans="1:5" ht="12.75">
      <c r="A11" t="str">
        <f>Basis!A11</f>
        <v>AIR 1</v>
      </c>
      <c r="B11" s="14">
        <v>9</v>
      </c>
      <c r="C11" s="14">
        <v>2251</v>
      </c>
      <c r="D11" s="14">
        <v>12</v>
      </c>
      <c r="E11" s="1">
        <f t="shared" si="0"/>
        <v>187.58333333333334</v>
      </c>
    </row>
    <row r="12" spans="1:5" ht="12.75">
      <c r="A12" t="str">
        <f>Basis!A12</f>
        <v>BWV 2</v>
      </c>
      <c r="B12" s="14">
        <v>4</v>
      </c>
      <c r="C12" s="14">
        <v>1990</v>
      </c>
      <c r="D12" s="14">
        <v>12</v>
      </c>
      <c r="E12" s="1">
        <f t="shared" si="0"/>
        <v>165.83333333333334</v>
      </c>
    </row>
    <row r="13" spans="1:5" ht="12.75">
      <c r="A13" t="str">
        <f>Basis!A13</f>
        <v>BVT 3</v>
      </c>
      <c r="B13" s="14">
        <v>6</v>
      </c>
      <c r="C13" s="14">
        <v>2071</v>
      </c>
      <c r="D13" s="14">
        <v>12</v>
      </c>
      <c r="E13" s="1">
        <f t="shared" si="0"/>
        <v>172.58333333333334</v>
      </c>
    </row>
    <row r="14" spans="1:5" ht="12.75">
      <c r="A14" t="str">
        <f>Basis!A14</f>
        <v>P11 1</v>
      </c>
      <c r="B14" s="14">
        <v>3</v>
      </c>
      <c r="C14" s="14">
        <v>1962</v>
      </c>
      <c r="D14" s="14">
        <v>12</v>
      </c>
      <c r="E14" s="1">
        <f t="shared" si="0"/>
        <v>163.5</v>
      </c>
    </row>
    <row r="15" spans="1:5" ht="12.75">
      <c r="A15" t="str">
        <f>Basis!A15</f>
        <v>DA 1</v>
      </c>
      <c r="B15" s="14">
        <v>1</v>
      </c>
      <c r="C15" s="14">
        <v>1953</v>
      </c>
      <c r="D15" s="14">
        <v>12</v>
      </c>
      <c r="E15" s="1">
        <f t="shared" si="0"/>
        <v>162.75</v>
      </c>
    </row>
    <row r="16" spans="1:5" ht="12.75">
      <c r="A16" t="str">
        <f>Basis!A16</f>
        <v>HM 1</v>
      </c>
      <c r="B16" s="14">
        <v>5</v>
      </c>
      <c r="C16" s="14">
        <v>2032</v>
      </c>
      <c r="D16" s="14">
        <v>12</v>
      </c>
      <c r="E16" s="1">
        <f t="shared" si="0"/>
        <v>169.33333333333334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2</v>
      </c>
      <c r="C24" s="14">
        <v>1928</v>
      </c>
      <c r="D24" s="14">
        <v>12</v>
      </c>
      <c r="E24" s="1">
        <f aca="true" t="shared" si="1" ref="E24:E33">IF(C24="","",C24/D24)</f>
        <v>160.66666666666666</v>
      </c>
    </row>
    <row r="25" spans="1:5" ht="12.75">
      <c r="A25" s="12" t="str">
        <f>Basis!A25</f>
        <v>LSV 1 </v>
      </c>
      <c r="B25" s="14">
        <v>1</v>
      </c>
      <c r="C25" s="14">
        <v>1549</v>
      </c>
      <c r="D25" s="14">
        <v>9</v>
      </c>
      <c r="E25" s="1">
        <f t="shared" si="1"/>
        <v>172.11111111111111</v>
      </c>
    </row>
    <row r="26" spans="1:5" ht="12.75">
      <c r="A26" s="12" t="str">
        <f>Basis!A26</f>
        <v>VOF 3 </v>
      </c>
      <c r="B26" s="14">
        <v>5</v>
      </c>
      <c r="C26" s="14">
        <v>1991</v>
      </c>
      <c r="D26" s="14">
        <v>12</v>
      </c>
      <c r="E26" s="1">
        <f t="shared" si="1"/>
        <v>165.91666666666666</v>
      </c>
    </row>
    <row r="27" spans="1:5" ht="12.75">
      <c r="A27" s="12" t="str">
        <f>Basis!A27</f>
        <v>SGS 1 </v>
      </c>
      <c r="B27" s="14">
        <v>9</v>
      </c>
      <c r="C27" s="14">
        <v>2213</v>
      </c>
      <c r="D27" s="14">
        <v>12</v>
      </c>
      <c r="E27" s="1">
        <f t="shared" si="1"/>
        <v>184.41666666666666</v>
      </c>
    </row>
    <row r="28" spans="1:9" ht="12.75">
      <c r="A28" s="12" t="str">
        <f>Basis!A28</f>
        <v>HAS 2 </v>
      </c>
      <c r="B28" s="14">
        <v>8</v>
      </c>
      <c r="C28" s="14">
        <v>2150</v>
      </c>
      <c r="D28" s="14">
        <v>12</v>
      </c>
      <c r="E28" s="1">
        <f t="shared" si="1"/>
        <v>179.16666666666666</v>
      </c>
      <c r="G28" s="9"/>
      <c r="H28" s="9"/>
      <c r="I28" s="9"/>
    </row>
    <row r="29" spans="1:9" ht="12.75">
      <c r="A29" s="12" t="str">
        <f>Basis!A29</f>
        <v>P13 1 </v>
      </c>
      <c r="B29" s="14">
        <v>6</v>
      </c>
      <c r="C29" s="14">
        <v>1996</v>
      </c>
      <c r="D29" s="14">
        <v>12</v>
      </c>
      <c r="E29" s="1">
        <f t="shared" si="1"/>
        <v>166.33333333333334</v>
      </c>
      <c r="G29" s="9"/>
      <c r="H29" s="9"/>
      <c r="I29" s="9"/>
    </row>
    <row r="30" spans="1:9" ht="12.75">
      <c r="A30" s="12" t="str">
        <f>Basis!A30</f>
        <v>HHA 2 </v>
      </c>
      <c r="B30" s="14">
        <v>7</v>
      </c>
      <c r="C30" s="14">
        <v>2104</v>
      </c>
      <c r="D30" s="14">
        <v>12</v>
      </c>
      <c r="E30" s="1">
        <f t="shared" si="1"/>
        <v>175.33333333333334</v>
      </c>
      <c r="G30" s="9"/>
      <c r="H30" s="9"/>
      <c r="I30" s="9"/>
    </row>
    <row r="31" spans="1:9" ht="12.75">
      <c r="A31" s="12" t="str">
        <f>Basis!A31</f>
        <v>EAG 1 </v>
      </c>
      <c r="B31" s="14">
        <v>4</v>
      </c>
      <c r="C31" s="14">
        <v>1959</v>
      </c>
      <c r="D31" s="14">
        <v>12</v>
      </c>
      <c r="E31" s="1">
        <f t="shared" si="1"/>
        <v>163.25</v>
      </c>
      <c r="G31" s="9"/>
      <c r="H31" s="13"/>
      <c r="I31" s="9"/>
    </row>
    <row r="32" spans="1:9" ht="12.75">
      <c r="A32" s="12" t="str">
        <f>Basis!A32</f>
        <v>DAK 1 </v>
      </c>
      <c r="B32" s="14">
        <v>3</v>
      </c>
      <c r="C32" s="14">
        <v>1930</v>
      </c>
      <c r="D32" s="14">
        <v>12</v>
      </c>
      <c r="E32" s="1">
        <f t="shared" si="1"/>
        <v>160.83333333333334</v>
      </c>
      <c r="G32" s="9"/>
      <c r="H32" s="13"/>
      <c r="I32" s="9"/>
    </row>
    <row r="33" spans="1:9" ht="12.75">
      <c r="A33" s="12" t="str">
        <f>Basis!A33</f>
        <v>MAR 1 </v>
      </c>
      <c r="B33" s="14">
        <v>10</v>
      </c>
      <c r="C33" s="14">
        <v>2274</v>
      </c>
      <c r="D33" s="14">
        <v>12</v>
      </c>
      <c r="E33" s="1">
        <f t="shared" si="1"/>
        <v>189.5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4</v>
      </c>
      <c r="C39" s="14">
        <v>1950</v>
      </c>
      <c r="D39" s="14">
        <v>12</v>
      </c>
      <c r="E39" s="1">
        <f aca="true" t="shared" si="2" ref="E39:E48">IF(C39="","",C39/D39)</f>
        <v>162.5</v>
      </c>
      <c r="G39" s="9"/>
      <c r="H39" s="9"/>
      <c r="I39" s="9"/>
    </row>
    <row r="40" spans="1:9" ht="12.75">
      <c r="A40" s="12" t="str">
        <f>Basis!A40</f>
        <v>DRG 1</v>
      </c>
      <c r="B40" s="14">
        <v>1</v>
      </c>
      <c r="C40" s="14">
        <v>1552</v>
      </c>
      <c r="D40" s="14">
        <v>9</v>
      </c>
      <c r="E40" s="1">
        <f t="shared" si="2"/>
        <v>172.44444444444446</v>
      </c>
      <c r="G40" s="9"/>
      <c r="H40" s="9"/>
      <c r="I40" s="9"/>
    </row>
    <row r="41" spans="1:9" ht="12.75">
      <c r="A41" s="12" t="str">
        <f>Basis!A41</f>
        <v>ALL 1</v>
      </c>
      <c r="B41" s="14">
        <v>9</v>
      </c>
      <c r="C41" s="14">
        <v>2238</v>
      </c>
      <c r="D41" s="14">
        <v>12</v>
      </c>
      <c r="E41" s="1">
        <f t="shared" si="2"/>
        <v>186.5</v>
      </c>
      <c r="G41" s="9"/>
      <c r="H41" s="9"/>
      <c r="I41" s="9"/>
    </row>
    <row r="42" spans="1:9" ht="12.75">
      <c r="A42" s="12" t="str">
        <f>Basis!A42</f>
        <v>G+J 1</v>
      </c>
      <c r="B42" s="14">
        <v>5</v>
      </c>
      <c r="C42" s="14">
        <v>1993</v>
      </c>
      <c r="D42" s="14">
        <v>12</v>
      </c>
      <c r="E42" s="1">
        <f t="shared" si="2"/>
        <v>166.08333333333334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3</v>
      </c>
      <c r="C43" s="14">
        <v>1894</v>
      </c>
      <c r="D43" s="14">
        <v>12</v>
      </c>
      <c r="E43" s="1">
        <f t="shared" si="2"/>
        <v>157.83333333333334</v>
      </c>
      <c r="G43" s="9"/>
      <c r="H43" s="9"/>
      <c r="I43" s="9"/>
    </row>
    <row r="44" spans="1:9" ht="12.75">
      <c r="A44" s="12" t="str">
        <f>Basis!A44</f>
        <v>HAS 5</v>
      </c>
      <c r="B44" s="14">
        <v>10</v>
      </c>
      <c r="C44" s="14">
        <v>2269</v>
      </c>
      <c r="D44" s="14">
        <v>12</v>
      </c>
      <c r="E44" s="1">
        <f t="shared" si="2"/>
        <v>189.08333333333334</v>
      </c>
      <c r="G44" s="9"/>
      <c r="H44" s="9"/>
      <c r="I44" s="9"/>
    </row>
    <row r="45" spans="1:9" ht="12.75">
      <c r="A45" s="12" t="str">
        <f>Basis!A45</f>
        <v>STI 1</v>
      </c>
      <c r="B45" s="14">
        <v>7</v>
      </c>
      <c r="C45" s="14">
        <v>2063</v>
      </c>
      <c r="D45" s="14">
        <v>12</v>
      </c>
      <c r="E45" s="1">
        <f t="shared" si="2"/>
        <v>171.91666666666666</v>
      </c>
      <c r="G45" s="9"/>
      <c r="H45" s="9"/>
      <c r="I45" s="9"/>
    </row>
    <row r="46" spans="1:9" ht="12.75">
      <c r="A46" s="12" t="str">
        <f>Basis!A46</f>
        <v>HHA 3</v>
      </c>
      <c r="B46" s="14">
        <v>8</v>
      </c>
      <c r="C46" s="14">
        <v>2107</v>
      </c>
      <c r="D46" s="14">
        <v>12</v>
      </c>
      <c r="E46" s="1">
        <f t="shared" si="2"/>
        <v>175.58333333333334</v>
      </c>
      <c r="G46" s="9"/>
      <c r="H46" s="9"/>
      <c r="I46" s="9"/>
    </row>
    <row r="47" spans="1:9" ht="12.75">
      <c r="A47" s="12" t="str">
        <f>Basis!A47</f>
        <v>LSV 3</v>
      </c>
      <c r="B47" s="14">
        <v>6</v>
      </c>
      <c r="C47" s="14">
        <v>2049</v>
      </c>
      <c r="D47" s="14">
        <v>12</v>
      </c>
      <c r="E47" s="1">
        <f t="shared" si="2"/>
        <v>170.75</v>
      </c>
      <c r="G47" s="9"/>
      <c r="H47" s="9"/>
      <c r="I47" s="9"/>
    </row>
    <row r="48" spans="1:8" ht="12.75">
      <c r="A48" s="12" t="str">
        <f>Basis!A48</f>
        <v>DB 4</v>
      </c>
      <c r="B48" s="14">
        <v>2</v>
      </c>
      <c r="C48" s="14">
        <v>1883</v>
      </c>
      <c r="D48" s="14">
        <v>12</v>
      </c>
      <c r="E48" s="1">
        <f t="shared" si="2"/>
        <v>156.91666666666666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8</v>
      </c>
      <c r="C54" s="14">
        <v>1932</v>
      </c>
      <c r="D54" s="14">
        <v>12</v>
      </c>
      <c r="E54" s="1">
        <f aca="true" t="shared" si="3" ref="E54:E61">IF(C54="","",C54/D54)</f>
        <v>161</v>
      </c>
    </row>
    <row r="55" spans="1:5" ht="12.75">
      <c r="A55" t="str">
        <f>Basis!A55</f>
        <v>HAS10 </v>
      </c>
      <c r="B55" s="14">
        <v>7</v>
      </c>
      <c r="C55" s="14">
        <v>1896</v>
      </c>
      <c r="D55" s="14">
        <v>12</v>
      </c>
      <c r="E55" s="1">
        <f t="shared" si="3"/>
        <v>158</v>
      </c>
    </row>
    <row r="56" spans="1:5" ht="12.75">
      <c r="A56" t="str">
        <f>Basis!A56</f>
        <v>PET 2 </v>
      </c>
      <c r="B56" s="14">
        <v>3</v>
      </c>
      <c r="C56" s="14">
        <v>1692</v>
      </c>
      <c r="D56" s="14">
        <v>12</v>
      </c>
      <c r="E56" s="1">
        <f t="shared" si="3"/>
        <v>141</v>
      </c>
    </row>
    <row r="57" spans="1:5" ht="12.75">
      <c r="A57" t="str">
        <f>Basis!A57</f>
        <v>HHA 4 </v>
      </c>
      <c r="B57" s="14">
        <v>4</v>
      </c>
      <c r="C57" s="14">
        <v>1810</v>
      </c>
      <c r="D57" s="14">
        <v>12</v>
      </c>
      <c r="E57" s="1">
        <f t="shared" si="3"/>
        <v>150.83333333333334</v>
      </c>
    </row>
    <row r="58" spans="1:5" ht="12.75">
      <c r="A58" t="str">
        <f>Basis!A58</f>
        <v>VEH 6 </v>
      </c>
      <c r="B58" s="14">
        <v>6</v>
      </c>
      <c r="C58" s="14">
        <v>1824</v>
      </c>
      <c r="D58" s="14">
        <v>12</v>
      </c>
      <c r="E58" s="1">
        <f t="shared" si="3"/>
        <v>152</v>
      </c>
    </row>
    <row r="59" spans="1:5" ht="12.75">
      <c r="A59" t="str">
        <f>Basis!A59</f>
        <v>AXA 3 </v>
      </c>
      <c r="B59" s="14">
        <v>0</v>
      </c>
      <c r="C59" s="14"/>
      <c r="D59" s="14"/>
      <c r="E59" s="1">
        <f t="shared" si="3"/>
      </c>
    </row>
    <row r="60" spans="1:5" ht="12.75">
      <c r="A60" t="str">
        <f>Basis!A60</f>
        <v>BWK 1 </v>
      </c>
      <c r="B60" s="14">
        <v>5</v>
      </c>
      <c r="C60" s="14">
        <v>1811</v>
      </c>
      <c r="D60" s="14">
        <v>12</v>
      </c>
      <c r="E60" s="1">
        <f t="shared" si="3"/>
        <v>150.91666666666666</v>
      </c>
    </row>
    <row r="61" spans="1:5" ht="12.75">
      <c r="A61" t="str">
        <f>Basis!A61</f>
        <v>HAS13</v>
      </c>
      <c r="B61" s="14">
        <v>2</v>
      </c>
      <c r="C61" s="14">
        <v>1293</v>
      </c>
      <c r="D61" s="14">
        <v>9</v>
      </c>
      <c r="E61" s="1">
        <f t="shared" si="3"/>
        <v>143.66666666666666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7</v>
      </c>
      <c r="C67" s="14">
        <v>1882</v>
      </c>
      <c r="D67" s="14">
        <v>12</v>
      </c>
      <c r="E67" s="1">
        <f aca="true" t="shared" si="4" ref="E67:E74">IF(C67="","",C67/D67)</f>
        <v>156.83333333333334</v>
      </c>
    </row>
    <row r="68" spans="1:5" ht="12.75">
      <c r="A68" t="str">
        <f>Basis!A68</f>
        <v>BSW 2 </v>
      </c>
      <c r="B68" s="14">
        <v>8</v>
      </c>
      <c r="C68" s="14">
        <v>1859</v>
      </c>
      <c r="D68" s="14">
        <v>12</v>
      </c>
      <c r="E68" s="1">
        <f t="shared" si="4"/>
        <v>154.91666666666666</v>
      </c>
    </row>
    <row r="69" spans="1:5" ht="12.75">
      <c r="A69" t="str">
        <f>Basis!A69</f>
        <v>HSH 2 </v>
      </c>
      <c r="B69" s="14">
        <v>2</v>
      </c>
      <c r="C69" s="14">
        <v>1582</v>
      </c>
      <c r="D69" s="14">
        <v>12</v>
      </c>
      <c r="E69" s="1">
        <f t="shared" si="4"/>
        <v>131.83333333333334</v>
      </c>
    </row>
    <row r="70" spans="1:5" ht="12.75">
      <c r="A70" t="str">
        <f>Basis!A70</f>
        <v>HHA 5 </v>
      </c>
      <c r="B70" s="14">
        <v>4</v>
      </c>
      <c r="C70" s="14">
        <v>1737</v>
      </c>
      <c r="D70" s="14">
        <v>12</v>
      </c>
      <c r="E70" s="1">
        <f t="shared" si="4"/>
        <v>144.75</v>
      </c>
    </row>
    <row r="71" spans="1:5" ht="12.75">
      <c r="A71" t="str">
        <f>Basis!A71</f>
        <v>LSV 6 </v>
      </c>
      <c r="B71" s="14">
        <v>1</v>
      </c>
      <c r="C71" s="14">
        <v>1363</v>
      </c>
      <c r="D71" s="14">
        <v>9</v>
      </c>
      <c r="E71" s="1">
        <f t="shared" si="4"/>
        <v>151.44444444444446</v>
      </c>
    </row>
    <row r="72" spans="1:5" ht="12.75">
      <c r="A72" t="str">
        <f>Basis!A72</f>
        <v>AAH 2 </v>
      </c>
      <c r="B72" s="14">
        <v>5</v>
      </c>
      <c r="C72" s="14">
        <v>1760</v>
      </c>
      <c r="D72" s="14">
        <v>12</v>
      </c>
      <c r="E72" s="1">
        <f t="shared" si="4"/>
        <v>146.66666666666666</v>
      </c>
    </row>
    <row r="73" spans="1:5" ht="12.75">
      <c r="A73" t="str">
        <f>Basis!A73</f>
        <v>HAS16 </v>
      </c>
      <c r="B73" s="14">
        <v>6</v>
      </c>
      <c r="C73" s="14">
        <v>1841</v>
      </c>
      <c r="D73" s="14">
        <v>12</v>
      </c>
      <c r="E73" s="1">
        <f t="shared" si="4"/>
        <v>153.41666666666666</v>
      </c>
    </row>
    <row r="74" spans="1:5" ht="12.75">
      <c r="A74" t="str">
        <f>Basis!A74</f>
        <v>KOL 3 </v>
      </c>
      <c r="B74" s="14">
        <v>3</v>
      </c>
      <c r="C74" s="14">
        <v>1640</v>
      </c>
      <c r="D74" s="14">
        <v>12</v>
      </c>
      <c r="E74" s="1">
        <f t="shared" si="4"/>
        <v>136.66666666666666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4</v>
      </c>
      <c r="C80" s="14">
        <v>1645</v>
      </c>
      <c r="D80" s="14">
        <v>12</v>
      </c>
      <c r="E80" s="1">
        <f aca="true" t="shared" si="5" ref="E80:E87">IF(C80="","",C80/D80)</f>
        <v>137.08333333333334</v>
      </c>
    </row>
    <row r="81" spans="1:5" ht="12.75">
      <c r="A81" t="s">
        <v>16</v>
      </c>
      <c r="B81" s="14">
        <v>7</v>
      </c>
      <c r="C81" s="14">
        <v>1726</v>
      </c>
      <c r="D81" s="14">
        <v>12</v>
      </c>
      <c r="E81" s="1">
        <f t="shared" si="5"/>
        <v>143.83333333333334</v>
      </c>
    </row>
    <row r="82" spans="1:5" ht="12.75">
      <c r="A82" t="s">
        <v>17</v>
      </c>
      <c r="B82" s="14">
        <v>8</v>
      </c>
      <c r="C82" s="14">
        <v>1731</v>
      </c>
      <c r="D82" s="14">
        <v>12</v>
      </c>
      <c r="E82" s="1">
        <f t="shared" si="5"/>
        <v>144.25</v>
      </c>
    </row>
    <row r="83" spans="1:5" ht="12.75">
      <c r="A83" t="s">
        <v>18</v>
      </c>
      <c r="B83" s="14">
        <v>2.5</v>
      </c>
      <c r="C83" s="14">
        <v>1609</v>
      </c>
      <c r="D83" s="14">
        <v>12</v>
      </c>
      <c r="E83" s="1">
        <f t="shared" si="5"/>
        <v>134.08333333333334</v>
      </c>
    </row>
    <row r="84" spans="1:5" ht="12.75">
      <c r="A84" t="s">
        <v>19</v>
      </c>
      <c r="B84" s="14">
        <v>5</v>
      </c>
      <c r="C84" s="14">
        <v>1661</v>
      </c>
      <c r="D84" s="14">
        <v>12</v>
      </c>
      <c r="E84" s="1">
        <f t="shared" si="5"/>
        <v>138.41666666666666</v>
      </c>
    </row>
    <row r="85" spans="1:5" ht="12.75">
      <c r="A85" t="s">
        <v>20</v>
      </c>
      <c r="B85" s="14">
        <v>6</v>
      </c>
      <c r="C85" s="14">
        <v>1710</v>
      </c>
      <c r="D85" s="14">
        <v>12</v>
      </c>
      <c r="E85" s="1">
        <f t="shared" si="5"/>
        <v>142.5</v>
      </c>
    </row>
    <row r="86" spans="1:5" ht="12.75">
      <c r="A86" t="s">
        <v>21</v>
      </c>
      <c r="B86" s="14">
        <v>2.5</v>
      </c>
      <c r="C86" s="14">
        <v>1609</v>
      </c>
      <c r="D86" s="14">
        <v>12</v>
      </c>
      <c r="E86" s="1">
        <f t="shared" si="5"/>
        <v>134.08333333333334</v>
      </c>
    </row>
    <row r="87" spans="1:5" ht="12.75">
      <c r="A87" t="s">
        <v>22</v>
      </c>
      <c r="B87" s="14">
        <v>1</v>
      </c>
      <c r="C87" s="14">
        <v>1537</v>
      </c>
      <c r="D87" s="14">
        <v>12</v>
      </c>
      <c r="E87" s="1">
        <f t="shared" si="5"/>
        <v>128.08333333333334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4:I87"/>
  <sheetViews>
    <sheetView zoomScale="102" zoomScaleNormal="102" workbookViewId="0" topLeftCell="A1">
      <selection activeCell="D34" sqref="D34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6</v>
      </c>
      <c r="C7" s="14">
        <v>2177</v>
      </c>
      <c r="D7" s="14">
        <v>12</v>
      </c>
      <c r="E7" s="1">
        <f aca="true" t="shared" si="0" ref="E7:E18">IF(C7="","",C7/D7)</f>
        <v>181.41666666666666</v>
      </c>
    </row>
    <row r="8" spans="1:5" ht="12.75">
      <c r="A8" t="str">
        <f>Basis!A8</f>
        <v>DB 1</v>
      </c>
      <c r="B8" s="14">
        <v>9</v>
      </c>
      <c r="C8" s="14">
        <v>2347</v>
      </c>
      <c r="D8" s="14">
        <v>12</v>
      </c>
      <c r="E8" s="1">
        <f t="shared" si="0"/>
        <v>195.58333333333334</v>
      </c>
    </row>
    <row r="9" spans="1:5" ht="12.75">
      <c r="A9" t="str">
        <f>Basis!A9</f>
        <v>SID 1</v>
      </c>
      <c r="B9" s="14">
        <v>7</v>
      </c>
      <c r="C9" s="14">
        <v>2232</v>
      </c>
      <c r="D9" s="14">
        <v>12</v>
      </c>
      <c r="E9" s="1">
        <f t="shared" si="0"/>
        <v>186</v>
      </c>
    </row>
    <row r="10" spans="1:5" ht="12.75">
      <c r="A10" t="str">
        <f>Basis!A10</f>
        <v>HHA1</v>
      </c>
      <c r="B10" s="14">
        <v>10</v>
      </c>
      <c r="C10" s="14">
        <v>2350</v>
      </c>
      <c r="D10" s="14">
        <v>12</v>
      </c>
      <c r="E10" s="1">
        <f t="shared" si="0"/>
        <v>195.83333333333334</v>
      </c>
    </row>
    <row r="11" spans="1:5" ht="12.75">
      <c r="A11" t="str">
        <f>Basis!A11</f>
        <v>AIR 1</v>
      </c>
      <c r="B11" s="14">
        <v>5</v>
      </c>
      <c r="C11" s="14">
        <v>2174</v>
      </c>
      <c r="D11" s="14">
        <v>12</v>
      </c>
      <c r="E11" s="1">
        <f t="shared" si="0"/>
        <v>181.16666666666666</v>
      </c>
    </row>
    <row r="12" spans="1:5" ht="12.75">
      <c r="A12" t="str">
        <f>Basis!A12</f>
        <v>BWV 2</v>
      </c>
      <c r="B12" s="14">
        <v>4</v>
      </c>
      <c r="C12" s="14">
        <v>2171</v>
      </c>
      <c r="D12" s="14">
        <v>12</v>
      </c>
      <c r="E12" s="1">
        <f t="shared" si="0"/>
        <v>180.91666666666666</v>
      </c>
    </row>
    <row r="13" spans="1:5" ht="12.75">
      <c r="A13" t="str">
        <f>Basis!A13</f>
        <v>BVT 3</v>
      </c>
      <c r="B13" s="14">
        <v>8</v>
      </c>
      <c r="C13" s="14">
        <v>2286</v>
      </c>
      <c r="D13" s="14">
        <v>12</v>
      </c>
      <c r="E13" s="1">
        <f t="shared" si="0"/>
        <v>190.5</v>
      </c>
    </row>
    <row r="14" spans="1:5" ht="12.75">
      <c r="A14" t="str">
        <f>Basis!A14</f>
        <v>P11 1</v>
      </c>
      <c r="B14" s="14">
        <v>1</v>
      </c>
      <c r="C14" s="14">
        <v>1961</v>
      </c>
      <c r="D14" s="14">
        <v>12</v>
      </c>
      <c r="E14" s="1">
        <f t="shared" si="0"/>
        <v>163.41666666666666</v>
      </c>
    </row>
    <row r="15" spans="1:5" ht="12.75">
      <c r="A15" t="str">
        <f>Basis!A15</f>
        <v>DA 1</v>
      </c>
      <c r="B15" s="14">
        <v>2</v>
      </c>
      <c r="C15" s="14">
        <v>2088</v>
      </c>
      <c r="D15" s="14">
        <v>12</v>
      </c>
      <c r="E15" s="1">
        <f t="shared" si="0"/>
        <v>174</v>
      </c>
    </row>
    <row r="16" spans="1:5" ht="12.75">
      <c r="A16" t="str">
        <f>Basis!A16</f>
        <v>HM 1</v>
      </c>
      <c r="B16" s="14">
        <v>3</v>
      </c>
      <c r="C16" s="14">
        <v>2158</v>
      </c>
      <c r="D16" s="14">
        <v>12</v>
      </c>
      <c r="E16" s="1">
        <f t="shared" si="0"/>
        <v>179.83333333333334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6</v>
      </c>
      <c r="C24" s="14">
        <v>2162</v>
      </c>
      <c r="D24" s="14">
        <v>12</v>
      </c>
      <c r="E24" s="1">
        <f aca="true" t="shared" si="1" ref="E24:E33">IF(C24="","",C24/D24)</f>
        <v>180.16666666666666</v>
      </c>
    </row>
    <row r="25" spans="1:5" ht="12.75">
      <c r="A25" s="12" t="str">
        <f>Basis!A25</f>
        <v>LSV 1 </v>
      </c>
      <c r="B25" s="14">
        <v>10</v>
      </c>
      <c r="C25" s="14">
        <v>2380</v>
      </c>
      <c r="D25" s="14">
        <v>12</v>
      </c>
      <c r="E25" s="1">
        <f t="shared" si="1"/>
        <v>198.33333333333334</v>
      </c>
    </row>
    <row r="26" spans="1:5" ht="12.75">
      <c r="A26" s="12" t="str">
        <f>Basis!A26</f>
        <v>VOF 3 </v>
      </c>
      <c r="B26" s="14">
        <v>2</v>
      </c>
      <c r="C26" s="14">
        <v>2056</v>
      </c>
      <c r="D26" s="14">
        <v>12</v>
      </c>
      <c r="E26" s="1">
        <f t="shared" si="1"/>
        <v>171.33333333333334</v>
      </c>
    </row>
    <row r="27" spans="1:5" ht="12.75">
      <c r="A27" s="12" t="str">
        <f>Basis!A27</f>
        <v>SGS 1 </v>
      </c>
      <c r="B27" s="14">
        <v>4</v>
      </c>
      <c r="C27" s="14">
        <v>2091</v>
      </c>
      <c r="D27" s="14">
        <v>12</v>
      </c>
      <c r="E27" s="1">
        <f t="shared" si="1"/>
        <v>174.25</v>
      </c>
    </row>
    <row r="28" spans="1:9" ht="12.75">
      <c r="A28" s="12" t="str">
        <f>Basis!A28</f>
        <v>HAS 2 </v>
      </c>
      <c r="B28" s="14">
        <v>5</v>
      </c>
      <c r="C28" s="14">
        <v>2149</v>
      </c>
      <c r="D28" s="14">
        <v>12</v>
      </c>
      <c r="E28" s="1">
        <f t="shared" si="1"/>
        <v>179.08333333333334</v>
      </c>
      <c r="G28" s="9"/>
      <c r="H28" s="9"/>
      <c r="I28" s="9"/>
    </row>
    <row r="29" spans="1:9" ht="12.75">
      <c r="A29" s="12" t="str">
        <f>Basis!A29</f>
        <v>P13 1 </v>
      </c>
      <c r="B29" s="14">
        <v>8</v>
      </c>
      <c r="C29" s="14">
        <v>2223</v>
      </c>
      <c r="D29" s="14">
        <v>12</v>
      </c>
      <c r="E29" s="1">
        <f t="shared" si="1"/>
        <v>185.25</v>
      </c>
      <c r="G29" s="9"/>
      <c r="H29" s="9"/>
      <c r="I29" s="9"/>
    </row>
    <row r="30" spans="1:9" ht="12.75">
      <c r="A30" s="12" t="str">
        <f>Basis!A30</f>
        <v>HHA 2 </v>
      </c>
      <c r="B30" s="14">
        <v>3</v>
      </c>
      <c r="C30" s="14">
        <v>2078</v>
      </c>
      <c r="D30" s="14">
        <v>12</v>
      </c>
      <c r="E30" s="1">
        <f t="shared" si="1"/>
        <v>173.16666666666666</v>
      </c>
      <c r="G30" s="9"/>
      <c r="H30" s="9"/>
      <c r="I30" s="9"/>
    </row>
    <row r="31" spans="1:9" ht="12.75">
      <c r="A31" s="12" t="str">
        <f>Basis!A31</f>
        <v>EAG 1 </v>
      </c>
      <c r="B31" s="14">
        <v>9</v>
      </c>
      <c r="C31" s="14">
        <v>2308</v>
      </c>
      <c r="D31" s="14">
        <v>12</v>
      </c>
      <c r="E31" s="1">
        <f t="shared" si="1"/>
        <v>192.33333333333334</v>
      </c>
      <c r="G31" s="9"/>
      <c r="H31" s="13"/>
      <c r="I31" s="9"/>
    </row>
    <row r="32" spans="1:9" ht="12.75">
      <c r="A32" s="12" t="str">
        <f>Basis!A32</f>
        <v>DAK 1 </v>
      </c>
      <c r="B32" s="14">
        <v>1</v>
      </c>
      <c r="C32" s="14">
        <v>2012</v>
      </c>
      <c r="D32" s="14">
        <v>12</v>
      </c>
      <c r="E32" s="1">
        <f t="shared" si="1"/>
        <v>167.66666666666666</v>
      </c>
      <c r="G32" s="9"/>
      <c r="H32" s="13"/>
      <c r="I32" s="9"/>
    </row>
    <row r="33" spans="1:9" ht="12.75">
      <c r="A33" s="12" t="str">
        <f>Basis!A33</f>
        <v>MAR 1 </v>
      </c>
      <c r="B33" s="14">
        <v>7</v>
      </c>
      <c r="C33" s="14">
        <v>2167</v>
      </c>
      <c r="D33" s="14">
        <v>12</v>
      </c>
      <c r="E33" s="1">
        <f t="shared" si="1"/>
        <v>180.58333333333334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3</v>
      </c>
      <c r="C39" s="14">
        <v>2005</v>
      </c>
      <c r="D39" s="14">
        <v>12</v>
      </c>
      <c r="E39" s="1">
        <f aca="true" t="shared" si="2" ref="E39:E48">IF(C39="","",C39/D39)</f>
        <v>167.08333333333334</v>
      </c>
      <c r="G39" s="9"/>
      <c r="H39" s="9"/>
      <c r="I39" s="9"/>
    </row>
    <row r="40" spans="1:9" ht="12.75">
      <c r="A40" s="12" t="str">
        <f>Basis!A40</f>
        <v>DRG 1</v>
      </c>
      <c r="B40" s="14">
        <v>7</v>
      </c>
      <c r="C40" s="14">
        <v>2061</v>
      </c>
      <c r="D40" s="14">
        <v>12</v>
      </c>
      <c r="E40" s="1">
        <f t="shared" si="2"/>
        <v>171.75</v>
      </c>
      <c r="G40" s="9"/>
      <c r="H40" s="9"/>
      <c r="I40" s="9"/>
    </row>
    <row r="41" spans="1:9" ht="12.75">
      <c r="A41" s="12" t="str">
        <f>Basis!A41</f>
        <v>ALL 1</v>
      </c>
      <c r="B41" s="14">
        <v>9</v>
      </c>
      <c r="C41" s="14">
        <v>2085</v>
      </c>
      <c r="D41" s="14">
        <v>12</v>
      </c>
      <c r="E41" s="1">
        <f t="shared" si="2"/>
        <v>173.75</v>
      </c>
      <c r="G41" s="9"/>
      <c r="H41" s="9"/>
      <c r="I41" s="9"/>
    </row>
    <row r="42" spans="1:9" ht="12.75">
      <c r="A42" s="12" t="str">
        <f>Basis!A42</f>
        <v>G+J 1</v>
      </c>
      <c r="B42" s="14">
        <v>10</v>
      </c>
      <c r="C42" s="14">
        <v>2251</v>
      </c>
      <c r="D42" s="14">
        <v>12</v>
      </c>
      <c r="E42" s="1">
        <f t="shared" si="2"/>
        <v>187.58333333333334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6</v>
      </c>
      <c r="C43" s="14">
        <v>2052</v>
      </c>
      <c r="D43" s="14">
        <v>12</v>
      </c>
      <c r="E43" s="1">
        <f t="shared" si="2"/>
        <v>171</v>
      </c>
      <c r="G43" s="9"/>
      <c r="H43" s="9"/>
      <c r="I43" s="9"/>
    </row>
    <row r="44" spans="1:9" ht="12.75">
      <c r="A44" s="12" t="str">
        <f>Basis!A44</f>
        <v>HAS 5</v>
      </c>
      <c r="B44" s="14">
        <v>5</v>
      </c>
      <c r="C44" s="14">
        <v>2043</v>
      </c>
      <c r="D44" s="14">
        <v>12</v>
      </c>
      <c r="E44" s="1">
        <f t="shared" si="2"/>
        <v>170.25</v>
      </c>
      <c r="G44" s="9"/>
      <c r="H44" s="9"/>
      <c r="I44" s="9"/>
    </row>
    <row r="45" spans="1:9" ht="12.75">
      <c r="A45" s="12" t="str">
        <f>Basis!A45</f>
        <v>STI 1</v>
      </c>
      <c r="B45" s="14">
        <v>4</v>
      </c>
      <c r="C45" s="14">
        <v>2028</v>
      </c>
      <c r="D45" s="14">
        <v>12</v>
      </c>
      <c r="E45" s="1">
        <f t="shared" si="2"/>
        <v>169</v>
      </c>
      <c r="G45" s="9"/>
      <c r="H45" s="9"/>
      <c r="I45" s="9"/>
    </row>
    <row r="46" spans="1:9" ht="12.75">
      <c r="A46" s="12" t="str">
        <f>Basis!A46</f>
        <v>HHA 3</v>
      </c>
      <c r="B46" s="14">
        <v>1</v>
      </c>
      <c r="C46" s="14">
        <v>1947</v>
      </c>
      <c r="D46" s="14">
        <v>12</v>
      </c>
      <c r="E46" s="1">
        <f t="shared" si="2"/>
        <v>162.25</v>
      </c>
      <c r="G46" s="9"/>
      <c r="H46" s="9"/>
      <c r="I46" s="9"/>
    </row>
    <row r="47" spans="1:9" ht="12.75">
      <c r="A47" s="12" t="str">
        <f>Basis!A47</f>
        <v>LSV 3</v>
      </c>
      <c r="B47" s="14">
        <v>2</v>
      </c>
      <c r="C47" s="14">
        <v>1999</v>
      </c>
      <c r="D47" s="14">
        <v>12</v>
      </c>
      <c r="E47" s="1">
        <f t="shared" si="2"/>
        <v>166.58333333333334</v>
      </c>
      <c r="G47" s="9"/>
      <c r="H47" s="9"/>
      <c r="I47" s="9"/>
    </row>
    <row r="48" spans="1:8" ht="12.75">
      <c r="A48" s="12" t="str">
        <f>Basis!A48</f>
        <v>DB 4</v>
      </c>
      <c r="B48" s="14">
        <v>8</v>
      </c>
      <c r="C48" s="14">
        <v>2066</v>
      </c>
      <c r="D48" s="14">
        <v>12</v>
      </c>
      <c r="E48" s="1">
        <f t="shared" si="2"/>
        <v>172.16666666666666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7</v>
      </c>
      <c r="C54" s="14">
        <v>1902</v>
      </c>
      <c r="D54" s="14">
        <v>12</v>
      </c>
      <c r="E54" s="1">
        <f aca="true" t="shared" si="3" ref="E54:E61">IF(C54="","",C54/D54)</f>
        <v>158.5</v>
      </c>
    </row>
    <row r="55" spans="1:5" ht="12.75">
      <c r="A55" t="str">
        <f>Basis!A55</f>
        <v>HAS10 </v>
      </c>
      <c r="B55" s="14">
        <v>6</v>
      </c>
      <c r="C55" s="14">
        <v>1795</v>
      </c>
      <c r="D55" s="14">
        <v>12</v>
      </c>
      <c r="E55" s="1">
        <f t="shared" si="3"/>
        <v>149.58333333333334</v>
      </c>
    </row>
    <row r="56" spans="1:5" ht="12.75">
      <c r="A56" t="str">
        <f>Basis!A56</f>
        <v>PET 2 </v>
      </c>
      <c r="B56" s="14">
        <v>5</v>
      </c>
      <c r="C56" s="14">
        <v>1734</v>
      </c>
      <c r="D56" s="14">
        <v>12</v>
      </c>
      <c r="E56" s="1">
        <f t="shared" si="3"/>
        <v>144.5</v>
      </c>
    </row>
    <row r="57" spans="1:5" ht="12.75">
      <c r="A57" t="str">
        <f>Basis!A57</f>
        <v>HHA 4 </v>
      </c>
      <c r="B57" s="14">
        <v>8</v>
      </c>
      <c r="C57" s="14">
        <v>1957</v>
      </c>
      <c r="D57" s="14">
        <v>12</v>
      </c>
      <c r="E57" s="1">
        <f t="shared" si="3"/>
        <v>163.08333333333334</v>
      </c>
    </row>
    <row r="58" spans="1:5" ht="12.75">
      <c r="A58" t="str">
        <f>Basis!A58</f>
        <v>VEH 6 </v>
      </c>
      <c r="B58" s="14">
        <v>4</v>
      </c>
      <c r="C58" s="14">
        <v>1616</v>
      </c>
      <c r="D58" s="14">
        <v>12</v>
      </c>
      <c r="E58" s="1">
        <f t="shared" si="3"/>
        <v>134.66666666666666</v>
      </c>
    </row>
    <row r="59" spans="1:5" ht="12.75">
      <c r="A59" t="str">
        <f>Basis!A59</f>
        <v>AXA 3 </v>
      </c>
      <c r="B59" s="14">
        <v>0</v>
      </c>
      <c r="C59" s="14"/>
      <c r="D59" s="14"/>
      <c r="E59" s="1">
        <f t="shared" si="3"/>
      </c>
    </row>
    <row r="60" spans="1:5" ht="12.75">
      <c r="A60" t="str">
        <f>Basis!A60</f>
        <v>BWK 1 </v>
      </c>
      <c r="B60" s="14">
        <v>3</v>
      </c>
      <c r="C60" s="14">
        <v>1564</v>
      </c>
      <c r="D60" s="14">
        <v>12</v>
      </c>
      <c r="E60" s="1">
        <f t="shared" si="3"/>
        <v>130.33333333333334</v>
      </c>
    </row>
    <row r="61" spans="1:5" ht="12.75">
      <c r="A61" t="str">
        <f>Basis!A61</f>
        <v>HAS13</v>
      </c>
      <c r="B61" s="14">
        <v>2</v>
      </c>
      <c r="C61" s="14">
        <v>1511</v>
      </c>
      <c r="D61" s="14">
        <v>9</v>
      </c>
      <c r="E61" s="1">
        <f t="shared" si="3"/>
        <v>167.88888888888889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6</v>
      </c>
      <c r="C67" s="14">
        <v>1837</v>
      </c>
      <c r="D67" s="14">
        <v>12</v>
      </c>
      <c r="E67" s="1">
        <f aca="true" t="shared" si="4" ref="E67:E74">IF(C67="","",C67/D67)</f>
        <v>153.08333333333334</v>
      </c>
    </row>
    <row r="68" spans="1:5" ht="12.75">
      <c r="A68" t="str">
        <f>Basis!A68</f>
        <v>BSW 2 </v>
      </c>
      <c r="B68" s="14">
        <v>8</v>
      </c>
      <c r="C68" s="14">
        <v>1883</v>
      </c>
      <c r="D68" s="14">
        <v>12</v>
      </c>
      <c r="E68" s="1">
        <f t="shared" si="4"/>
        <v>156.91666666666666</v>
      </c>
    </row>
    <row r="69" spans="1:5" ht="12.75">
      <c r="A69" t="str">
        <f>Basis!A69</f>
        <v>HSH 2 </v>
      </c>
      <c r="B69" s="14">
        <v>1.5</v>
      </c>
      <c r="C69" s="14">
        <v>1642</v>
      </c>
      <c r="D69" s="14">
        <v>12</v>
      </c>
      <c r="E69" s="1">
        <f t="shared" si="4"/>
        <v>136.83333333333334</v>
      </c>
    </row>
    <row r="70" spans="1:5" ht="12.75">
      <c r="A70" t="str">
        <f>Basis!A70</f>
        <v>HHA 5 </v>
      </c>
      <c r="B70" s="14">
        <v>4</v>
      </c>
      <c r="C70" s="14">
        <v>1820</v>
      </c>
      <c r="D70" s="14">
        <v>12</v>
      </c>
      <c r="E70" s="1">
        <f t="shared" si="4"/>
        <v>151.66666666666666</v>
      </c>
    </row>
    <row r="71" spans="1:5" ht="12.75">
      <c r="A71" t="str">
        <f>Basis!A71</f>
        <v>LSV 6 </v>
      </c>
      <c r="B71" s="14">
        <v>3</v>
      </c>
      <c r="C71" s="14">
        <v>1725</v>
      </c>
      <c r="D71" s="14">
        <v>12</v>
      </c>
      <c r="E71" s="1">
        <f t="shared" si="4"/>
        <v>143.75</v>
      </c>
    </row>
    <row r="72" spans="1:5" ht="12.75">
      <c r="A72" t="str">
        <f>Basis!A72</f>
        <v>AAH 2 </v>
      </c>
      <c r="B72" s="14">
        <v>7</v>
      </c>
      <c r="C72" s="14">
        <v>1853</v>
      </c>
      <c r="D72" s="14">
        <v>12</v>
      </c>
      <c r="E72" s="1">
        <f t="shared" si="4"/>
        <v>154.41666666666666</v>
      </c>
    </row>
    <row r="73" spans="1:5" ht="12.75">
      <c r="A73" t="str">
        <f>Basis!A73</f>
        <v>HAS16 </v>
      </c>
      <c r="B73" s="14">
        <v>5</v>
      </c>
      <c r="C73" s="14">
        <v>1821</v>
      </c>
      <c r="D73" s="14">
        <v>12</v>
      </c>
      <c r="E73" s="1">
        <f t="shared" si="4"/>
        <v>151.75</v>
      </c>
    </row>
    <row r="74" spans="1:5" ht="12.75">
      <c r="A74" t="str">
        <f>Basis!A74</f>
        <v>KOL 3 </v>
      </c>
      <c r="B74" s="14">
        <v>1.5</v>
      </c>
      <c r="C74" s="14">
        <v>1642</v>
      </c>
      <c r="D74" s="14">
        <v>12</v>
      </c>
      <c r="E74" s="1">
        <f t="shared" si="4"/>
        <v>136.83333333333334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8</v>
      </c>
      <c r="C80" s="14">
        <v>1780</v>
      </c>
      <c r="D80" s="14">
        <v>12</v>
      </c>
      <c r="E80" s="1">
        <f aca="true" t="shared" si="5" ref="E80:E87">IF(C80="","",C80/D80)</f>
        <v>148.33333333333334</v>
      </c>
    </row>
    <row r="81" spans="1:5" ht="12.75">
      <c r="A81" t="s">
        <v>16</v>
      </c>
      <c r="B81" s="14">
        <v>7</v>
      </c>
      <c r="C81" s="14">
        <v>1762</v>
      </c>
      <c r="D81" s="14">
        <v>12</v>
      </c>
      <c r="E81" s="1">
        <f t="shared" si="5"/>
        <v>146.83333333333334</v>
      </c>
    </row>
    <row r="82" spans="1:5" ht="12.75">
      <c r="A82" t="s">
        <v>17</v>
      </c>
      <c r="B82" s="14">
        <v>1</v>
      </c>
      <c r="C82" s="14">
        <v>1548</v>
      </c>
      <c r="D82" s="14">
        <v>12</v>
      </c>
      <c r="E82" s="1">
        <f t="shared" si="5"/>
        <v>129</v>
      </c>
    </row>
    <row r="83" spans="1:5" ht="12.75">
      <c r="A83" t="s">
        <v>18</v>
      </c>
      <c r="B83" s="14">
        <v>5</v>
      </c>
      <c r="C83" s="14">
        <v>1677</v>
      </c>
      <c r="D83" s="14">
        <v>12</v>
      </c>
      <c r="E83" s="1">
        <f t="shared" si="5"/>
        <v>139.75</v>
      </c>
    </row>
    <row r="84" spans="1:5" ht="12.75">
      <c r="A84" t="s">
        <v>19</v>
      </c>
      <c r="B84" s="14">
        <v>6</v>
      </c>
      <c r="C84" s="14">
        <v>1757</v>
      </c>
      <c r="D84" s="14">
        <v>12</v>
      </c>
      <c r="E84" s="1">
        <f t="shared" si="5"/>
        <v>146.41666666666666</v>
      </c>
    </row>
    <row r="85" spans="1:5" ht="12.75">
      <c r="A85" t="s">
        <v>20</v>
      </c>
      <c r="B85" s="14">
        <v>3</v>
      </c>
      <c r="C85" s="14">
        <v>1615</v>
      </c>
      <c r="D85" s="14">
        <v>12</v>
      </c>
      <c r="E85" s="1">
        <f t="shared" si="5"/>
        <v>134.58333333333334</v>
      </c>
    </row>
    <row r="86" spans="1:5" ht="12.75">
      <c r="A86" t="s">
        <v>21</v>
      </c>
      <c r="B86" s="14">
        <v>4</v>
      </c>
      <c r="C86" s="14">
        <v>1637</v>
      </c>
      <c r="D86" s="14">
        <v>12</v>
      </c>
      <c r="E86" s="1">
        <f t="shared" si="5"/>
        <v>136.41666666666666</v>
      </c>
    </row>
    <row r="87" spans="1:5" ht="12.75">
      <c r="A87" t="s">
        <v>22</v>
      </c>
      <c r="B87" s="14">
        <v>2</v>
      </c>
      <c r="C87" s="14">
        <v>1578</v>
      </c>
      <c r="D87" s="14">
        <v>12</v>
      </c>
      <c r="E87" s="1">
        <f t="shared" si="5"/>
        <v>131.5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4:I87"/>
  <sheetViews>
    <sheetView workbookViewId="0" topLeftCell="A1">
      <selection activeCell="D34" sqref="D34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3</v>
      </c>
      <c r="C7" s="14">
        <v>2076</v>
      </c>
      <c r="D7" s="14">
        <v>12</v>
      </c>
      <c r="E7" s="1">
        <f aca="true" t="shared" si="0" ref="E7:E18">IF(C7="","",C7/D7)</f>
        <v>173</v>
      </c>
    </row>
    <row r="8" spans="1:5" ht="12.75">
      <c r="A8" t="str">
        <f>Basis!A8</f>
        <v>DB 1</v>
      </c>
      <c r="B8" s="14">
        <v>9</v>
      </c>
      <c r="C8" s="14">
        <v>2342</v>
      </c>
      <c r="D8" s="14">
        <v>12</v>
      </c>
      <c r="E8" s="1">
        <f t="shared" si="0"/>
        <v>195.16666666666666</v>
      </c>
    </row>
    <row r="9" spans="1:5" ht="12.75">
      <c r="A9" t="str">
        <f>Basis!A9</f>
        <v>SID 1</v>
      </c>
      <c r="B9" s="14">
        <v>6</v>
      </c>
      <c r="C9" s="14">
        <v>2131</v>
      </c>
      <c r="D9" s="14">
        <v>12</v>
      </c>
      <c r="E9" s="1">
        <f t="shared" si="0"/>
        <v>177.58333333333334</v>
      </c>
    </row>
    <row r="10" spans="1:5" ht="12.75">
      <c r="A10" t="str">
        <f>Basis!A10</f>
        <v>HHA1</v>
      </c>
      <c r="B10" s="14">
        <v>10</v>
      </c>
      <c r="C10" s="14">
        <v>2532</v>
      </c>
      <c r="D10" s="14">
        <v>12</v>
      </c>
      <c r="E10" s="1">
        <f t="shared" si="0"/>
        <v>211</v>
      </c>
    </row>
    <row r="11" spans="1:5" ht="12.75">
      <c r="A11" t="str">
        <f>Basis!A11</f>
        <v>AIR 1</v>
      </c>
      <c r="B11" s="14">
        <v>7</v>
      </c>
      <c r="C11" s="14">
        <v>2171</v>
      </c>
      <c r="D11" s="14">
        <v>12</v>
      </c>
      <c r="E11" s="1">
        <f t="shared" si="0"/>
        <v>180.91666666666666</v>
      </c>
    </row>
    <row r="12" spans="1:5" ht="12.75">
      <c r="A12" t="str">
        <f>Basis!A12</f>
        <v>BWV 2</v>
      </c>
      <c r="B12" s="14">
        <v>8</v>
      </c>
      <c r="C12" s="14">
        <v>2246</v>
      </c>
      <c r="D12" s="14">
        <v>12</v>
      </c>
      <c r="E12" s="1">
        <f t="shared" si="0"/>
        <v>187.16666666666666</v>
      </c>
    </row>
    <row r="13" spans="1:5" ht="12.75">
      <c r="A13" t="str">
        <f>Basis!A13</f>
        <v>BVT 3</v>
      </c>
      <c r="B13" s="14">
        <v>4</v>
      </c>
      <c r="C13" s="14">
        <v>2080</v>
      </c>
      <c r="D13" s="14">
        <v>12</v>
      </c>
      <c r="E13" s="1">
        <f t="shared" si="0"/>
        <v>173.33333333333334</v>
      </c>
    </row>
    <row r="14" spans="1:5" ht="12.75">
      <c r="A14" t="str">
        <f>Basis!A14</f>
        <v>P11 1</v>
      </c>
      <c r="B14" s="14">
        <v>5</v>
      </c>
      <c r="C14" s="14">
        <v>2116</v>
      </c>
      <c r="D14" s="14">
        <v>12</v>
      </c>
      <c r="E14" s="1">
        <f t="shared" si="0"/>
        <v>176.33333333333334</v>
      </c>
    </row>
    <row r="15" spans="1:5" ht="12.75">
      <c r="A15" t="str">
        <f>Basis!A15</f>
        <v>DA 1</v>
      </c>
      <c r="B15" s="14">
        <v>2</v>
      </c>
      <c r="C15" s="14">
        <v>2071</v>
      </c>
      <c r="D15" s="14">
        <v>12</v>
      </c>
      <c r="E15" s="1">
        <f t="shared" si="0"/>
        <v>172.58333333333334</v>
      </c>
    </row>
    <row r="16" spans="1:5" ht="12.75">
      <c r="A16" t="str">
        <f>Basis!A16</f>
        <v>HM 1</v>
      </c>
      <c r="B16" s="14">
        <v>1</v>
      </c>
      <c r="C16" s="14">
        <v>1929</v>
      </c>
      <c r="D16" s="14">
        <v>12</v>
      </c>
      <c r="E16" s="1">
        <f t="shared" si="0"/>
        <v>160.75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7</v>
      </c>
      <c r="C24" s="14">
        <v>2159</v>
      </c>
      <c r="D24" s="14">
        <v>12</v>
      </c>
      <c r="E24" s="1">
        <f aca="true" t="shared" si="1" ref="E24:E33">IF(C24="","",C24/D24)</f>
        <v>179.91666666666666</v>
      </c>
    </row>
    <row r="25" spans="1:5" ht="12.75">
      <c r="A25" s="12" t="str">
        <f>Basis!A25</f>
        <v>LSV 1 </v>
      </c>
      <c r="B25" s="14">
        <v>10</v>
      </c>
      <c r="C25" s="14">
        <v>2361</v>
      </c>
      <c r="D25" s="14">
        <v>12</v>
      </c>
      <c r="E25" s="1">
        <f t="shared" si="1"/>
        <v>196.75</v>
      </c>
    </row>
    <row r="26" spans="1:5" ht="12.75">
      <c r="A26" s="12" t="str">
        <f>Basis!A26</f>
        <v>VOF 3 </v>
      </c>
      <c r="B26" s="14">
        <v>9</v>
      </c>
      <c r="C26" s="14">
        <v>2188</v>
      </c>
      <c r="D26" s="14">
        <v>12</v>
      </c>
      <c r="E26" s="1">
        <f t="shared" si="1"/>
        <v>182.33333333333334</v>
      </c>
    </row>
    <row r="27" spans="1:5" ht="12.75">
      <c r="A27" s="12" t="str">
        <f>Basis!A27</f>
        <v>SGS 1 </v>
      </c>
      <c r="B27" s="14">
        <v>5</v>
      </c>
      <c r="C27" s="14">
        <v>2143</v>
      </c>
      <c r="D27" s="14">
        <v>12</v>
      </c>
      <c r="E27" s="1">
        <f t="shared" si="1"/>
        <v>178.58333333333334</v>
      </c>
    </row>
    <row r="28" spans="1:9" ht="12.75">
      <c r="A28" s="12" t="str">
        <f>Basis!A28</f>
        <v>HAS 2 </v>
      </c>
      <c r="B28" s="14">
        <v>8</v>
      </c>
      <c r="C28" s="14">
        <v>2165</v>
      </c>
      <c r="D28" s="14">
        <v>12</v>
      </c>
      <c r="E28" s="1">
        <f t="shared" si="1"/>
        <v>180.41666666666666</v>
      </c>
      <c r="G28" s="9"/>
      <c r="H28" s="9"/>
      <c r="I28" s="9"/>
    </row>
    <row r="29" spans="1:9" ht="12.75">
      <c r="A29" s="12" t="str">
        <f>Basis!A29</f>
        <v>P13 1 </v>
      </c>
      <c r="B29" s="14">
        <v>6</v>
      </c>
      <c r="C29" s="14">
        <v>2146</v>
      </c>
      <c r="D29" s="14">
        <v>12</v>
      </c>
      <c r="E29" s="1">
        <f t="shared" si="1"/>
        <v>178.83333333333334</v>
      </c>
      <c r="G29" s="9"/>
      <c r="H29" s="9"/>
      <c r="I29" s="9"/>
    </row>
    <row r="30" spans="1:9" ht="12.75">
      <c r="A30" s="12" t="str">
        <f>Basis!A30</f>
        <v>HHA 2 </v>
      </c>
      <c r="B30" s="14">
        <v>3</v>
      </c>
      <c r="C30" s="14">
        <v>2102</v>
      </c>
      <c r="D30" s="14">
        <v>12</v>
      </c>
      <c r="E30" s="1">
        <f t="shared" si="1"/>
        <v>175.16666666666666</v>
      </c>
      <c r="G30" s="9"/>
      <c r="H30" s="9"/>
      <c r="I30" s="9"/>
    </row>
    <row r="31" spans="1:9" ht="12.75">
      <c r="A31" s="12" t="str">
        <f>Basis!A31</f>
        <v>EAG 1 </v>
      </c>
      <c r="B31" s="14">
        <v>1</v>
      </c>
      <c r="C31" s="14">
        <v>2076</v>
      </c>
      <c r="D31" s="14">
        <v>12</v>
      </c>
      <c r="E31" s="1">
        <f t="shared" si="1"/>
        <v>173</v>
      </c>
      <c r="G31" s="9"/>
      <c r="H31" s="13"/>
      <c r="I31" s="9"/>
    </row>
    <row r="32" spans="1:9" ht="12.75">
      <c r="A32" s="12" t="str">
        <f>Basis!A32</f>
        <v>DAK 1 </v>
      </c>
      <c r="B32" s="14">
        <v>4</v>
      </c>
      <c r="C32" s="14">
        <v>2134</v>
      </c>
      <c r="D32" s="14">
        <v>12</v>
      </c>
      <c r="E32" s="1">
        <f t="shared" si="1"/>
        <v>177.83333333333334</v>
      </c>
      <c r="G32" s="9"/>
      <c r="H32" s="13"/>
      <c r="I32" s="9"/>
    </row>
    <row r="33" spans="1:9" ht="12.75">
      <c r="A33" s="12" t="str">
        <f>Basis!A33</f>
        <v>MAR 1 </v>
      </c>
      <c r="B33" s="14">
        <v>2</v>
      </c>
      <c r="C33" s="14">
        <v>2098</v>
      </c>
      <c r="D33" s="14">
        <v>12</v>
      </c>
      <c r="E33" s="1">
        <f t="shared" si="1"/>
        <v>174.83333333333334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1</v>
      </c>
      <c r="C39" s="14">
        <v>1530</v>
      </c>
      <c r="D39" s="14">
        <v>12</v>
      </c>
      <c r="E39" s="1">
        <f aca="true" t="shared" si="2" ref="E39:E48">IF(C39="","",C39/D39)</f>
        <v>127.5</v>
      </c>
      <c r="G39" s="9"/>
      <c r="H39" s="9"/>
      <c r="I39" s="9"/>
    </row>
    <row r="40" spans="1:9" ht="12.75">
      <c r="A40" s="12" t="str">
        <f>Basis!A40</f>
        <v>DRG 1</v>
      </c>
      <c r="B40" s="14">
        <v>4</v>
      </c>
      <c r="C40" s="14">
        <v>1965</v>
      </c>
      <c r="D40" s="14">
        <v>12</v>
      </c>
      <c r="E40" s="1">
        <f t="shared" si="2"/>
        <v>163.75</v>
      </c>
      <c r="G40" s="9"/>
      <c r="H40" s="9"/>
      <c r="I40" s="9"/>
    </row>
    <row r="41" spans="1:9" ht="12.75">
      <c r="A41" s="12" t="str">
        <f>Basis!A41</f>
        <v>ALL 1</v>
      </c>
      <c r="B41" s="14">
        <v>5</v>
      </c>
      <c r="C41" s="14">
        <v>1979</v>
      </c>
      <c r="D41" s="14">
        <v>12</v>
      </c>
      <c r="E41" s="1">
        <f t="shared" si="2"/>
        <v>164.91666666666666</v>
      </c>
      <c r="G41" s="9"/>
      <c r="H41" s="9"/>
      <c r="I41" s="9"/>
    </row>
    <row r="42" spans="1:9" ht="12.75">
      <c r="A42" s="12" t="str">
        <f>Basis!A42</f>
        <v>G+J 1</v>
      </c>
      <c r="B42" s="14">
        <v>8</v>
      </c>
      <c r="C42" s="14">
        <v>2095</v>
      </c>
      <c r="D42" s="14">
        <v>12</v>
      </c>
      <c r="E42" s="1">
        <f t="shared" si="2"/>
        <v>174.58333333333334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7</v>
      </c>
      <c r="C43" s="14">
        <v>2092</v>
      </c>
      <c r="D43" s="14">
        <v>12</v>
      </c>
      <c r="E43" s="1">
        <f t="shared" si="2"/>
        <v>174.33333333333334</v>
      </c>
      <c r="G43" s="9"/>
      <c r="H43" s="9"/>
      <c r="I43" s="9"/>
    </row>
    <row r="44" spans="1:9" ht="12.75">
      <c r="A44" s="12" t="str">
        <f>Basis!A44</f>
        <v>HAS 5</v>
      </c>
      <c r="B44" s="14">
        <v>6</v>
      </c>
      <c r="C44" s="14">
        <v>2018</v>
      </c>
      <c r="D44" s="14">
        <v>12</v>
      </c>
      <c r="E44" s="1">
        <f t="shared" si="2"/>
        <v>168.16666666666666</v>
      </c>
      <c r="G44" s="9"/>
      <c r="H44" s="9"/>
      <c r="I44" s="9"/>
    </row>
    <row r="45" spans="1:9" ht="12.75">
      <c r="A45" s="12" t="str">
        <f>Basis!A45</f>
        <v>STI 1</v>
      </c>
      <c r="B45" s="14">
        <v>3</v>
      </c>
      <c r="C45" s="14">
        <v>1931</v>
      </c>
      <c r="D45" s="14">
        <v>12</v>
      </c>
      <c r="E45" s="1">
        <f t="shared" si="2"/>
        <v>160.91666666666666</v>
      </c>
      <c r="G45" s="9"/>
      <c r="H45" s="9"/>
      <c r="I45" s="9"/>
    </row>
    <row r="46" spans="1:9" ht="12.75">
      <c r="A46" s="12" t="str">
        <f>Basis!A46</f>
        <v>HHA 3</v>
      </c>
      <c r="B46" s="14">
        <v>9</v>
      </c>
      <c r="C46" s="14">
        <v>2112</v>
      </c>
      <c r="D46" s="14">
        <v>12</v>
      </c>
      <c r="E46" s="1">
        <f t="shared" si="2"/>
        <v>176</v>
      </c>
      <c r="G46" s="9"/>
      <c r="H46" s="9"/>
      <c r="I46" s="9"/>
    </row>
    <row r="47" spans="1:9" ht="12.75">
      <c r="A47" s="12" t="str">
        <f>Basis!A47</f>
        <v>LSV 3</v>
      </c>
      <c r="B47" s="14">
        <v>10</v>
      </c>
      <c r="C47" s="14">
        <v>2141</v>
      </c>
      <c r="D47" s="14">
        <v>12</v>
      </c>
      <c r="E47" s="1">
        <f t="shared" si="2"/>
        <v>178.41666666666666</v>
      </c>
      <c r="G47" s="9"/>
      <c r="H47" s="9"/>
      <c r="I47" s="9"/>
    </row>
    <row r="48" spans="1:8" ht="12.75">
      <c r="A48" s="12" t="str">
        <f>Basis!A48</f>
        <v>DB 4</v>
      </c>
      <c r="B48" s="14">
        <v>2</v>
      </c>
      <c r="C48" s="14">
        <v>1827</v>
      </c>
      <c r="D48" s="14">
        <v>12</v>
      </c>
      <c r="E48" s="1">
        <f t="shared" si="2"/>
        <v>152.25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6</v>
      </c>
      <c r="C54" s="14">
        <v>1773</v>
      </c>
      <c r="D54" s="14">
        <v>12</v>
      </c>
      <c r="E54" s="1">
        <f aca="true" t="shared" si="3" ref="E54:E61">IF(C54="","",C54/D54)</f>
        <v>147.75</v>
      </c>
    </row>
    <row r="55" spans="1:5" ht="12.75">
      <c r="A55" t="str">
        <f>Basis!A55</f>
        <v>HAS10 </v>
      </c>
      <c r="B55" s="14">
        <v>7</v>
      </c>
      <c r="C55" s="14">
        <v>1784</v>
      </c>
      <c r="D55" s="14">
        <v>12</v>
      </c>
      <c r="E55" s="1">
        <f t="shared" si="3"/>
        <v>148.66666666666666</v>
      </c>
    </row>
    <row r="56" spans="1:5" ht="12.75">
      <c r="A56" t="str">
        <f>Basis!A56</f>
        <v>PET 2 </v>
      </c>
      <c r="B56" s="14">
        <v>3</v>
      </c>
      <c r="C56" s="14">
        <v>1690</v>
      </c>
      <c r="D56" s="14">
        <v>12</v>
      </c>
      <c r="E56" s="1">
        <f t="shared" si="3"/>
        <v>140.83333333333334</v>
      </c>
    </row>
    <row r="57" spans="1:5" ht="12.75">
      <c r="A57" t="str">
        <f>Basis!A57</f>
        <v>HHA 4 </v>
      </c>
      <c r="B57" s="14">
        <v>8</v>
      </c>
      <c r="C57" s="14">
        <v>1903</v>
      </c>
      <c r="D57" s="14">
        <v>12</v>
      </c>
      <c r="E57" s="1">
        <f t="shared" si="3"/>
        <v>158.58333333333334</v>
      </c>
    </row>
    <row r="58" spans="1:5" ht="12.75">
      <c r="A58" t="str">
        <f>Basis!A58</f>
        <v>VEH 6 </v>
      </c>
      <c r="B58" s="14">
        <v>2</v>
      </c>
      <c r="C58" s="14">
        <v>1687</v>
      </c>
      <c r="D58" s="14">
        <v>12</v>
      </c>
      <c r="E58" s="1">
        <f t="shared" si="3"/>
        <v>140.58333333333334</v>
      </c>
    </row>
    <row r="59" spans="1:5" ht="12.75">
      <c r="A59" t="str">
        <f>Basis!A59</f>
        <v>AXA 3 </v>
      </c>
      <c r="B59" s="14">
        <v>1</v>
      </c>
      <c r="C59" s="14">
        <v>1569</v>
      </c>
      <c r="D59" s="14">
        <v>12</v>
      </c>
      <c r="E59" s="1">
        <f t="shared" si="3"/>
        <v>130.75</v>
      </c>
    </row>
    <row r="60" spans="1:5" ht="12.75">
      <c r="A60" t="str">
        <f>Basis!A60</f>
        <v>BWK 1 </v>
      </c>
      <c r="B60" s="14">
        <v>4</v>
      </c>
      <c r="C60" s="14">
        <v>1745</v>
      </c>
      <c r="D60" s="14">
        <v>12</v>
      </c>
      <c r="E60" s="1">
        <f t="shared" si="3"/>
        <v>145.41666666666666</v>
      </c>
    </row>
    <row r="61" spans="1:5" ht="12.75">
      <c r="A61" t="str">
        <f>Basis!A61</f>
        <v>HAS13</v>
      </c>
      <c r="B61" s="14">
        <v>5</v>
      </c>
      <c r="C61" s="14">
        <v>1761</v>
      </c>
      <c r="D61" s="14">
        <v>12</v>
      </c>
      <c r="E61" s="1">
        <f t="shared" si="3"/>
        <v>146.75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8</v>
      </c>
      <c r="C67" s="14">
        <v>1906</v>
      </c>
      <c r="D67" s="14">
        <v>12</v>
      </c>
      <c r="E67" s="1">
        <f aca="true" t="shared" si="4" ref="E67:E74">IF(C67="","",C67/D67)</f>
        <v>158.83333333333334</v>
      </c>
    </row>
    <row r="68" spans="1:5" ht="12.75">
      <c r="A68" t="str">
        <f>Basis!A68</f>
        <v>BSW 2 </v>
      </c>
      <c r="B68" s="14">
        <v>2</v>
      </c>
      <c r="C68" s="14">
        <v>1656</v>
      </c>
      <c r="D68" s="14">
        <v>12</v>
      </c>
      <c r="E68" s="1">
        <f t="shared" si="4"/>
        <v>138</v>
      </c>
    </row>
    <row r="69" spans="1:5" ht="12.75">
      <c r="A69" t="str">
        <f>Basis!A69</f>
        <v>HSH 2 </v>
      </c>
      <c r="B69" s="14">
        <v>4</v>
      </c>
      <c r="C69" s="14">
        <v>1765</v>
      </c>
      <c r="D69" s="14">
        <v>12</v>
      </c>
      <c r="E69" s="1">
        <f t="shared" si="4"/>
        <v>147.08333333333334</v>
      </c>
    </row>
    <row r="70" spans="1:5" ht="12.75">
      <c r="A70" t="str">
        <f>Basis!A70</f>
        <v>HHA 5 </v>
      </c>
      <c r="B70" s="14">
        <v>7</v>
      </c>
      <c r="C70" s="14">
        <v>1876</v>
      </c>
      <c r="D70" s="14">
        <v>12</v>
      </c>
      <c r="E70" s="1">
        <f t="shared" si="4"/>
        <v>156.33333333333334</v>
      </c>
    </row>
    <row r="71" spans="1:5" ht="12.75">
      <c r="A71" t="str">
        <f>Basis!A71</f>
        <v>LSV 6 </v>
      </c>
      <c r="B71" s="14">
        <v>0</v>
      </c>
      <c r="C71" s="14"/>
      <c r="D71" s="14"/>
      <c r="E71" s="1">
        <f t="shared" si="4"/>
      </c>
    </row>
    <row r="72" spans="1:5" ht="12.75">
      <c r="A72" t="str">
        <f>Basis!A72</f>
        <v>AAH 2 </v>
      </c>
      <c r="B72" s="14">
        <v>3</v>
      </c>
      <c r="C72" s="14">
        <v>1731</v>
      </c>
      <c r="D72" s="14">
        <v>12</v>
      </c>
      <c r="E72" s="1">
        <f t="shared" si="4"/>
        <v>144.25</v>
      </c>
    </row>
    <row r="73" spans="1:5" ht="12.75">
      <c r="A73" t="str">
        <f>Basis!A73</f>
        <v>HAS16 </v>
      </c>
      <c r="B73" s="14">
        <v>5</v>
      </c>
      <c r="C73" s="14">
        <v>1866</v>
      </c>
      <c r="D73" s="14">
        <v>12</v>
      </c>
      <c r="E73" s="1">
        <f t="shared" si="4"/>
        <v>155.5</v>
      </c>
    </row>
    <row r="74" spans="1:5" ht="12.75">
      <c r="A74" t="str">
        <f>Basis!A74</f>
        <v>KOL 3 </v>
      </c>
      <c r="B74" s="14">
        <v>6</v>
      </c>
      <c r="C74" s="14">
        <v>1874</v>
      </c>
      <c r="D74" s="14">
        <v>12</v>
      </c>
      <c r="E74" s="1">
        <f t="shared" si="4"/>
        <v>156.16666666666666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7</v>
      </c>
      <c r="C80" s="14">
        <v>1675</v>
      </c>
      <c r="D80" s="14">
        <v>12</v>
      </c>
      <c r="E80" s="1">
        <f aca="true" t="shared" si="5" ref="E80:E87">IF(C80="","",C80/D80)</f>
        <v>139.58333333333334</v>
      </c>
    </row>
    <row r="81" spans="1:5" ht="12.75">
      <c r="A81" t="s">
        <v>16</v>
      </c>
      <c r="B81" s="14">
        <v>3</v>
      </c>
      <c r="C81" s="14">
        <v>1546</v>
      </c>
      <c r="D81" s="14">
        <v>12</v>
      </c>
      <c r="E81" s="1">
        <f t="shared" si="5"/>
        <v>128.83333333333334</v>
      </c>
    </row>
    <row r="82" spans="1:5" ht="12.75">
      <c r="A82" t="s">
        <v>17</v>
      </c>
      <c r="B82" s="14">
        <v>2</v>
      </c>
      <c r="C82" s="14">
        <v>1543</v>
      </c>
      <c r="D82" s="14">
        <v>12</v>
      </c>
      <c r="E82" s="1">
        <f t="shared" si="5"/>
        <v>128.58333333333334</v>
      </c>
    </row>
    <row r="83" spans="1:5" ht="12.75">
      <c r="A83" t="s">
        <v>18</v>
      </c>
      <c r="B83" s="14">
        <v>5</v>
      </c>
      <c r="C83" s="14">
        <v>1610</v>
      </c>
      <c r="D83" s="14">
        <v>12</v>
      </c>
      <c r="E83" s="1">
        <f t="shared" si="5"/>
        <v>134.16666666666666</v>
      </c>
    </row>
    <row r="84" spans="1:5" ht="12.75">
      <c r="A84" t="s">
        <v>19</v>
      </c>
      <c r="B84" s="14">
        <v>4</v>
      </c>
      <c r="C84" s="14">
        <v>1588</v>
      </c>
      <c r="D84" s="14">
        <v>12</v>
      </c>
      <c r="E84" s="1">
        <f t="shared" si="5"/>
        <v>132.33333333333334</v>
      </c>
    </row>
    <row r="85" spans="1:5" ht="12.75">
      <c r="A85" t="s">
        <v>20</v>
      </c>
      <c r="B85" s="14">
        <v>6</v>
      </c>
      <c r="C85" s="14">
        <v>1637</v>
      </c>
      <c r="D85" s="14">
        <v>12</v>
      </c>
      <c r="E85" s="1">
        <f t="shared" si="5"/>
        <v>136.41666666666666</v>
      </c>
    </row>
    <row r="86" spans="1:5" ht="12.75">
      <c r="A86" t="s">
        <v>21</v>
      </c>
      <c r="B86" s="14">
        <v>8</v>
      </c>
      <c r="C86" s="14">
        <v>1742</v>
      </c>
      <c r="D86" s="14">
        <v>12</v>
      </c>
      <c r="E86" s="1">
        <f t="shared" si="5"/>
        <v>145.16666666666666</v>
      </c>
    </row>
    <row r="87" spans="1:5" ht="12.75">
      <c r="A87" t="s">
        <v>22</v>
      </c>
      <c r="B87" s="14">
        <v>1</v>
      </c>
      <c r="C87" s="14">
        <v>1526</v>
      </c>
      <c r="D87" s="14">
        <v>12</v>
      </c>
      <c r="E87" s="1">
        <f t="shared" si="5"/>
        <v>127.16666666666667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E86"/>
  <sheetViews>
    <sheetView zoomScale="102" zoomScaleNormal="102" workbookViewId="0" topLeftCell="A1">
      <selection activeCell="H78" sqref="H78"/>
    </sheetView>
  </sheetViews>
  <sheetFormatPr defaultColWidth="11.421875" defaultRowHeight="12.75"/>
  <cols>
    <col min="1" max="1" width="12.7109375" style="0" bestFit="1" customWidth="1"/>
  </cols>
  <sheetData>
    <row r="1" ht="12.75">
      <c r="A1" t="s">
        <v>6</v>
      </c>
    </row>
    <row r="4" ht="15">
      <c r="A4" s="2" t="str">
        <f>Basis!A4</f>
        <v>Klasse A4</v>
      </c>
    </row>
    <row r="5" ht="15">
      <c r="A5" s="2"/>
    </row>
    <row r="6" spans="1:5" ht="12.75">
      <c r="A6" s="3" t="str">
        <f>Basis!A6</f>
        <v>Mannschaft</v>
      </c>
      <c r="B6" t="str">
        <f>Basis!B4</f>
        <v>OT</v>
      </c>
      <c r="C6" t="str">
        <f>Basis!C4</f>
        <v>WA</v>
      </c>
      <c r="D6" t="str">
        <f>Basis!D4</f>
        <v>OS</v>
      </c>
      <c r="E6" t="str">
        <f>Basis!E4</f>
        <v>WB</v>
      </c>
    </row>
    <row r="7" spans="1:5" ht="12.75">
      <c r="A7" s="12" t="str">
        <f>Basis!A7</f>
        <v>TCH 1</v>
      </c>
      <c r="B7" s="1">
        <f>AVERAGE(Basis!B7,Basis!F7,Basis!J7,Basis!N7)</f>
        <v>184.24999999999997</v>
      </c>
      <c r="C7" s="1">
        <f>AVERAGE(Basis!C7,Basis!G7,Basis!K7,Basis!O7)</f>
        <v>175.70833333333334</v>
      </c>
      <c r="D7" s="1">
        <f>AVERAGE(Basis!D7,Basis!H7,Basis!L7,Basis!P7)</f>
        <v>184.3611111111111</v>
      </c>
      <c r="E7" s="1">
        <f>AVERAGE(Basis!E7,Basis!I7,Basis!M7,Basis!Q7)</f>
        <v>176.55555555555554</v>
      </c>
    </row>
    <row r="8" spans="1:5" ht="12.75">
      <c r="A8" s="12" t="str">
        <f>Basis!A8</f>
        <v>DB 1</v>
      </c>
      <c r="B8" s="1">
        <f>AVERAGE(Basis!B8,Basis!F8,Basis!J8,Basis!N8)</f>
        <v>191.37500000000003</v>
      </c>
      <c r="C8" s="1">
        <f>AVERAGE(Basis!C8,Basis!G8,Basis!K8,Basis!O8)</f>
        <v>194.18749999999997</v>
      </c>
      <c r="D8" s="1">
        <f>AVERAGE(Basis!D8,Basis!H8,Basis!L8,Basis!P8)</f>
        <v>189.6388888888889</v>
      </c>
      <c r="E8" s="1">
        <f>AVERAGE(Basis!E8,Basis!I8,Basis!M8,Basis!Q8)</f>
        <v>189.7222222222222</v>
      </c>
    </row>
    <row r="9" spans="1:5" ht="12.75">
      <c r="A9" s="12" t="str">
        <f>Basis!A9</f>
        <v>SID 1</v>
      </c>
      <c r="B9" s="1">
        <f>AVERAGE(Basis!B9,Basis!F9,Basis!J9,Basis!N9)</f>
        <v>181.64583333333331</v>
      </c>
      <c r="C9" s="1">
        <f>AVERAGE(Basis!C9,Basis!G9,Basis!K9,Basis!O9)</f>
        <v>179.25000000000003</v>
      </c>
      <c r="D9" s="1">
        <f>AVERAGE(Basis!D9,Basis!H9,Basis!L9,Basis!P9)</f>
        <v>177.30555555555554</v>
      </c>
      <c r="E9" s="1">
        <f>AVERAGE(Basis!E9,Basis!I9,Basis!M9,Basis!Q9)</f>
        <v>173.02777777777774</v>
      </c>
    </row>
    <row r="10" spans="1:5" ht="12.75">
      <c r="A10" s="12" t="str">
        <f>Basis!A10</f>
        <v>HHA1</v>
      </c>
      <c r="B10" s="1">
        <f>AVERAGE(Basis!B10,Basis!F10,Basis!J10,Basis!N10)</f>
        <v>192.02083333333334</v>
      </c>
      <c r="C10" s="1">
        <f>AVERAGE(Basis!C10,Basis!G10,Basis!K10,Basis!O10)</f>
        <v>188.08333333333331</v>
      </c>
      <c r="D10" s="1">
        <f>AVERAGE(Basis!D10,Basis!H10,Basis!L10,Basis!P10)</f>
        <v>181.27777777777774</v>
      </c>
      <c r="E10" s="1">
        <f>AVERAGE(Basis!E10,Basis!I10,Basis!M10,Basis!Q10)</f>
        <v>192.2777777777778</v>
      </c>
    </row>
    <row r="11" spans="1:5" ht="12.75">
      <c r="A11" s="12" t="str">
        <f>Basis!A11</f>
        <v>AIR 1</v>
      </c>
      <c r="B11" s="1">
        <f>AVERAGE(Basis!B11,Basis!F11,Basis!J11,Basis!N11)</f>
        <v>182.5625</v>
      </c>
      <c r="C11" s="1">
        <f>AVERAGE(Basis!C11,Basis!G11,Basis!K11,Basis!O11)</f>
        <v>178.10416666666666</v>
      </c>
      <c r="D11" s="1">
        <f>AVERAGE(Basis!D11,Basis!H11,Basis!L11,Basis!P11)</f>
        <v>176.33333333333334</v>
      </c>
      <c r="E11" s="1">
        <f>AVERAGE(Basis!E11,Basis!I11,Basis!M11,Basis!Q11)</f>
        <v>187</v>
      </c>
    </row>
    <row r="12" spans="1:5" ht="12.75">
      <c r="A12" s="12" t="str">
        <f>Basis!A12</f>
        <v>BWV 2</v>
      </c>
      <c r="B12" s="1">
        <f>AVERAGE(Basis!B12,Basis!F12,Basis!J12,Basis!N12)</f>
        <v>188.1875</v>
      </c>
      <c r="C12" s="1">
        <f>AVERAGE(Basis!C12,Basis!G12,Basis!K12,Basis!O12)</f>
        <v>180.97916666666666</v>
      </c>
      <c r="D12" s="1">
        <f>AVERAGE(Basis!D12,Basis!H12,Basis!L12,Basis!P12)</f>
        <v>184.77777777777774</v>
      </c>
      <c r="E12" s="1">
        <f>AVERAGE(Basis!E12,Basis!I12,Basis!M12,Basis!Q12)</f>
        <v>181.08333333333334</v>
      </c>
    </row>
    <row r="13" spans="1:5" ht="12.75">
      <c r="A13" s="12" t="str">
        <f>Basis!A13</f>
        <v>BVT 3</v>
      </c>
      <c r="B13" s="1">
        <f>AVERAGE(Basis!B13,Basis!F13,Basis!J13,Basis!N13)</f>
        <v>173.35416666666669</v>
      </c>
      <c r="C13" s="1">
        <f>AVERAGE(Basis!C13,Basis!G13,Basis!K13,Basis!O13)</f>
        <v>174.45833333333334</v>
      </c>
      <c r="D13" s="1">
        <f>AVERAGE(Basis!D13,Basis!H13,Basis!L13,Basis!P13)</f>
        <v>168.16666666666666</v>
      </c>
      <c r="E13" s="1">
        <f>AVERAGE(Basis!E13,Basis!I13,Basis!M13,Basis!Q13)</f>
        <v>169.5277777777778</v>
      </c>
    </row>
    <row r="14" spans="1:5" ht="12.75">
      <c r="A14" s="12" t="str">
        <f>Basis!A14</f>
        <v>P11 1</v>
      </c>
      <c r="B14" s="1">
        <f>AVERAGE(Basis!B14,Basis!F14,Basis!J14,Basis!N14)</f>
        <v>169.9375</v>
      </c>
      <c r="C14" s="1">
        <f>AVERAGE(Basis!C14,Basis!G14,Basis!K14,Basis!O14)</f>
        <v>174.66666666666666</v>
      </c>
      <c r="D14" s="1">
        <f>AVERAGE(Basis!D14,Basis!H14,Basis!L14,Basis!P14)</f>
        <v>168.7777777777778</v>
      </c>
      <c r="E14" s="1">
        <f>AVERAGE(Basis!E14,Basis!I14,Basis!M14,Basis!Q14)</f>
        <v>166.66666666666666</v>
      </c>
    </row>
    <row r="15" spans="1:5" ht="12.75">
      <c r="A15" s="12" t="str">
        <f>Basis!A15</f>
        <v>DA 1</v>
      </c>
      <c r="B15" s="1">
        <f>AVERAGE(Basis!B15,Basis!F15,Basis!J15,Basis!N15)</f>
        <v>174.33333333333334</v>
      </c>
      <c r="C15" s="1">
        <f>AVERAGE(Basis!C15,Basis!G15,Basis!K15,Basis!O15)</f>
        <v>181.37500000000003</v>
      </c>
      <c r="D15" s="1">
        <f>AVERAGE(Basis!D15,Basis!H15,Basis!L15,Basis!P15)</f>
        <v>168.94444444444446</v>
      </c>
      <c r="E15" s="1">
        <f>AVERAGE(Basis!E15,Basis!I15,Basis!M15,Basis!Q15)</f>
        <v>173.1111111111111</v>
      </c>
    </row>
    <row r="16" spans="1:5" ht="12.75">
      <c r="A16" s="12" t="str">
        <f>Basis!A16</f>
        <v>HM 1</v>
      </c>
      <c r="B16" s="1">
        <f>AVERAGE(Basis!B16,Basis!F16,Basis!J16,Basis!N16)</f>
        <v>172.89583333333334</v>
      </c>
      <c r="C16" s="1">
        <f>AVERAGE(Basis!C16,Basis!G16,Basis!K16,Basis!O16)</f>
        <v>173.91666666666666</v>
      </c>
      <c r="D16" s="1">
        <f>AVERAGE(Basis!D16,Basis!H16,Basis!L16,Basis!P16)</f>
        <v>163.44444444444446</v>
      </c>
      <c r="E16" s="1">
        <f>AVERAGE(Basis!E16,Basis!I16,Basis!M16,Basis!Q16)</f>
        <v>168.38888888888889</v>
      </c>
    </row>
    <row r="17" spans="1:5" ht="12.75">
      <c r="A17" s="10" t="s">
        <v>11</v>
      </c>
      <c r="B17" s="11">
        <f>AVERAGE(B3:B16)</f>
        <v>181.05624999999998</v>
      </c>
      <c r="C17" s="11">
        <f>AVERAGE(C3:C16)</f>
        <v>180.07291666666669</v>
      </c>
      <c r="D17" s="11">
        <f>AVERAGE(D3:D16)</f>
        <v>176.30277777777778</v>
      </c>
      <c r="E17" s="11">
        <f>AVERAGE(E3:E16)</f>
        <v>177.73611111111111</v>
      </c>
    </row>
    <row r="19" ht="15">
      <c r="A19" s="2" t="str">
        <f>Basis!A21</f>
        <v>Klasse A3</v>
      </c>
    </row>
    <row r="20" ht="15">
      <c r="A20" s="2"/>
    </row>
    <row r="21" spans="1:5" ht="12.75">
      <c r="A21" s="3" t="str">
        <f>Basis!A23</f>
        <v>Mannschaft</v>
      </c>
      <c r="B21" t="str">
        <f>Basis!B21</f>
        <v>OS</v>
      </c>
      <c r="C21" t="str">
        <f>Basis!C21</f>
        <v>WB</v>
      </c>
      <c r="D21" t="str">
        <f>Basis!D21</f>
        <v>OT</v>
      </c>
      <c r="E21" t="str">
        <f>Basis!E21</f>
        <v>WA</v>
      </c>
    </row>
    <row r="22" spans="1:5" ht="12.75">
      <c r="A22" s="12" t="str">
        <f>Basis!A24</f>
        <v>BWV 4 </v>
      </c>
      <c r="B22" s="1">
        <f>AVERAGE(Basis!B24,Basis!F24,Basis!J24,Basis!N24)</f>
        <v>181.29166666666666</v>
      </c>
      <c r="C22" s="1">
        <f>AVERAGE(Basis!C24,Basis!G24,Basis!K24,Basis!O24)</f>
        <v>179.37499999999997</v>
      </c>
      <c r="D22" s="1">
        <f>AVERAGE(Basis!D24,Basis!H24,Basis!L24,Basis!P24)</f>
        <v>168.5277777777778</v>
      </c>
      <c r="E22" s="1">
        <f>AVERAGE(Basis!E24,Basis!I24,Basis!M24,Basis!Q24)</f>
        <v>174.75</v>
      </c>
    </row>
    <row r="23" spans="1:5" ht="12.75">
      <c r="A23" s="12" t="str">
        <f>Basis!A25</f>
        <v>LSV 1 </v>
      </c>
      <c r="B23" s="1">
        <f>AVERAGE(Basis!B25,Basis!F25,Basis!J25,Basis!N25)</f>
        <v>193.125</v>
      </c>
      <c r="C23" s="1">
        <f>AVERAGE(Basis!C25,Basis!G25,Basis!K25,Basis!O25)</f>
        <v>185.39583333333331</v>
      </c>
      <c r="D23" s="1">
        <f>AVERAGE(Basis!D25,Basis!H25,Basis!L25,Basis!P25)</f>
        <v>185</v>
      </c>
      <c r="E23" s="1">
        <f>AVERAGE(Basis!E25,Basis!I25,Basis!M25,Basis!Q25)</f>
        <v>182.1759259259259</v>
      </c>
    </row>
    <row r="24" spans="1:5" ht="12.75">
      <c r="A24" s="12" t="str">
        <f>Basis!A26</f>
        <v>VOF 3 </v>
      </c>
      <c r="B24" s="1">
        <f>AVERAGE(Basis!B26,Basis!F26,Basis!J26,Basis!N26)</f>
        <v>176.37500000000003</v>
      </c>
      <c r="C24" s="1">
        <f>AVERAGE(Basis!C26,Basis!G26,Basis!K26,Basis!O26)</f>
        <v>177.35416666666669</v>
      </c>
      <c r="D24" s="1">
        <f>AVERAGE(Basis!D26,Basis!H26,Basis!L26,Basis!P26)</f>
        <v>174.36111111111111</v>
      </c>
      <c r="E24" s="1">
        <f>AVERAGE(Basis!E26,Basis!I26,Basis!M26,Basis!Q26)</f>
        <v>170.16666666666666</v>
      </c>
    </row>
    <row r="25" spans="1:5" ht="12.75">
      <c r="A25" s="12" t="str">
        <f>Basis!A27</f>
        <v>SGS 1 </v>
      </c>
      <c r="B25" s="1">
        <f>AVERAGE(Basis!B27,Basis!F27,Basis!J27,Basis!N27)</f>
        <v>178.45833333333334</v>
      </c>
      <c r="C25" s="1">
        <f>AVERAGE(Basis!C27,Basis!G27,Basis!K27,Basis!O27)</f>
        <v>175.0625</v>
      </c>
      <c r="D25" s="1">
        <f>AVERAGE(Basis!D27,Basis!H27,Basis!L27,Basis!P27)</f>
        <v>173</v>
      </c>
      <c r="E25" s="1">
        <f>AVERAGE(Basis!E27,Basis!I27,Basis!M27,Basis!Q27)</f>
        <v>179</v>
      </c>
    </row>
    <row r="26" spans="1:5" ht="12.75">
      <c r="A26" s="12" t="str">
        <f>Basis!A28</f>
        <v>HAS 2 </v>
      </c>
      <c r="B26" s="1">
        <f>AVERAGE(Basis!B28,Basis!F28,Basis!J28,Basis!N28)</f>
        <v>178.66666666666669</v>
      </c>
      <c r="C26" s="1">
        <f>AVERAGE(Basis!C28,Basis!G28,Basis!K28,Basis!O28)</f>
        <v>175.77083333333331</v>
      </c>
      <c r="D26" s="1">
        <f>AVERAGE(Basis!D28,Basis!H28,Basis!L28,Basis!P28)</f>
        <v>175.58333333333334</v>
      </c>
      <c r="E26" s="1">
        <f>AVERAGE(Basis!E28,Basis!I28,Basis!M28,Basis!Q28)</f>
        <v>184.88888888888889</v>
      </c>
    </row>
    <row r="27" spans="1:5" ht="12.75">
      <c r="A27" s="12" t="str">
        <f>Basis!A29</f>
        <v>P13 1 </v>
      </c>
      <c r="B27" s="1">
        <f>AVERAGE(Basis!B29,Basis!F29,Basis!J29,Basis!N29)</f>
        <v>178.625</v>
      </c>
      <c r="C27" s="1">
        <f>AVERAGE(Basis!C29,Basis!G29,Basis!K29,Basis!O29)</f>
        <v>180.04166666666669</v>
      </c>
      <c r="D27" s="1">
        <f>AVERAGE(Basis!D29,Basis!H29,Basis!L29,Basis!P29)</f>
        <v>170.66666666666666</v>
      </c>
      <c r="E27" s="1">
        <f>AVERAGE(Basis!E29,Basis!I29,Basis!M29,Basis!Q29)</f>
        <v>176.05555555555557</v>
      </c>
    </row>
    <row r="28" spans="1:5" ht="12.75">
      <c r="A28" s="12" t="str">
        <f>Basis!A30</f>
        <v>HHA 2 </v>
      </c>
      <c r="B28" s="1">
        <f>AVERAGE(Basis!B30,Basis!F30,Basis!J30,Basis!N30)</f>
        <v>174.68749999999997</v>
      </c>
      <c r="C28" s="1">
        <f>AVERAGE(Basis!C30,Basis!G30,Basis!K30,Basis!O30)</f>
        <v>177.12499999999997</v>
      </c>
      <c r="D28" s="1">
        <f>AVERAGE(Basis!D30,Basis!H30,Basis!L30,Basis!P30)</f>
        <v>175.66666666666666</v>
      </c>
      <c r="E28" s="1">
        <f>AVERAGE(Basis!E30,Basis!I30,Basis!M30,Basis!Q30)</f>
        <v>179.5</v>
      </c>
    </row>
    <row r="29" spans="1:5" ht="12.75">
      <c r="A29" s="12" t="str">
        <f>Basis!A31</f>
        <v>EAG 1 </v>
      </c>
      <c r="B29" s="1">
        <f>AVERAGE(Basis!B31,Basis!F31,Basis!J31,Basis!N31)</f>
        <v>182.91666666666666</v>
      </c>
      <c r="C29" s="1">
        <f>AVERAGE(Basis!C31,Basis!G31,Basis!K31,Basis!O31)</f>
        <v>172.1875</v>
      </c>
      <c r="D29" s="1">
        <f>AVERAGE(Basis!D31,Basis!H31,Basis!L31,Basis!P31)</f>
        <v>176.19444444444446</v>
      </c>
      <c r="E29" s="1">
        <f>AVERAGE(Basis!E31,Basis!I31,Basis!M31,Basis!Q31)</f>
        <v>176.44444444444446</v>
      </c>
    </row>
    <row r="30" spans="1:5" ht="12.75">
      <c r="A30" s="12" t="str">
        <f>Basis!A32</f>
        <v>DAK 1 </v>
      </c>
      <c r="B30" s="1">
        <f>AVERAGE(Basis!B32,Basis!F32,Basis!J32,Basis!N32)</f>
        <v>168.91666666666666</v>
      </c>
      <c r="C30" s="1">
        <f>AVERAGE(Basis!C32,Basis!G32,Basis!K32,Basis!O32)</f>
        <v>170.47916666666669</v>
      </c>
      <c r="D30" s="1">
        <f>AVERAGE(Basis!D32,Basis!H32,Basis!L32,Basis!P32)</f>
        <v>160</v>
      </c>
      <c r="E30" s="1">
        <f>AVERAGE(Basis!E32,Basis!I32,Basis!M32,Basis!Q32)</f>
        <v>159.8888888888889</v>
      </c>
    </row>
    <row r="31" spans="1:5" ht="12.75">
      <c r="A31" s="12" t="str">
        <f>Basis!A33</f>
        <v>MAR 1 </v>
      </c>
      <c r="B31" s="6">
        <f>AVERAGE(Basis!B33,Basis!F33,Basis!J33,Basis!N33)</f>
        <v>179</v>
      </c>
      <c r="C31" s="6">
        <f>AVERAGE(Basis!C33,Basis!G33,Basis!K33,Basis!O33)</f>
        <v>177.04166666666669</v>
      </c>
      <c r="D31" s="6">
        <f>AVERAGE(Basis!D33,Basis!H33,Basis!L33,Basis!P33)</f>
        <v>182.1111111111111</v>
      </c>
      <c r="E31" s="6">
        <f>AVERAGE(Basis!E33,Basis!I33,Basis!M33,Basis!Q33)</f>
        <v>181.08333333333334</v>
      </c>
    </row>
    <row r="32" spans="1:5" ht="12.75">
      <c r="A32" t="s">
        <v>11</v>
      </c>
      <c r="B32" s="1">
        <f>AVERAGE(B22:B31)</f>
        <v>179.20625</v>
      </c>
      <c r="C32" s="1">
        <f>AVERAGE(C22:C31)</f>
        <v>176.98333333333335</v>
      </c>
      <c r="D32" s="1">
        <f>AVERAGE(D22:D31)</f>
        <v>174.11111111111111</v>
      </c>
      <c r="E32" s="1">
        <f>AVERAGE(E22:E31)</f>
        <v>176.39537037037036</v>
      </c>
    </row>
    <row r="34" ht="15">
      <c r="A34" s="2" t="str">
        <f>Basis!A36</f>
        <v>Klasse B3</v>
      </c>
    </row>
    <row r="35" ht="15">
      <c r="A35" s="2"/>
    </row>
    <row r="36" spans="1:5" ht="12.75">
      <c r="A36" s="3" t="str">
        <f>Basis!A38</f>
        <v>Mannschaft</v>
      </c>
      <c r="B36" s="5" t="str">
        <f>Basis!B36</f>
        <v>WB</v>
      </c>
      <c r="C36" s="5" t="str">
        <f>Basis!C36</f>
        <v>OT</v>
      </c>
      <c r="D36" s="5" t="str">
        <f>Basis!D36</f>
        <v>WA</v>
      </c>
      <c r="E36" s="5" t="str">
        <f>Basis!E36</f>
        <v>OS</v>
      </c>
    </row>
    <row r="37" spans="1:5" ht="12.75">
      <c r="A37" s="12" t="str">
        <f>Basis!A39</f>
        <v>MAS 1</v>
      </c>
      <c r="B37" s="1">
        <f>AVERAGE(Basis!B39,Basis!F39,Basis!J39,Basis!N39)</f>
        <v>162.41666666666669</v>
      </c>
      <c r="C37" s="1">
        <f>AVERAGE(Basis!C39,Basis!G39,Basis!K39,Basis!O39)</f>
        <v>152.04166666666666</v>
      </c>
      <c r="D37" s="1">
        <f>AVERAGE(Basis!D39,Basis!H39,Basis!L39,Basis!P39)</f>
        <v>166.58333333333334</v>
      </c>
      <c r="E37" s="1">
        <f>AVERAGE(Basis!E39,Basis!I39,Basis!M39,Basis!Q39)</f>
        <v>153.44444444444446</v>
      </c>
    </row>
    <row r="38" spans="1:5" ht="12.75">
      <c r="A38" s="12" t="str">
        <f>Basis!A40</f>
        <v>DRG 1</v>
      </c>
      <c r="B38" s="1">
        <f>AVERAGE(Basis!B40,Basis!F40,Basis!J40,Basis!N40)</f>
        <v>172.875</v>
      </c>
      <c r="C38" s="1">
        <f>AVERAGE(Basis!C40,Basis!G40,Basis!K40,Basis!O40)</f>
        <v>169.4375</v>
      </c>
      <c r="D38" s="1">
        <f>AVERAGE(Basis!D40,Basis!H40,Basis!L40,Basis!P40)</f>
        <v>171.88888888888889</v>
      </c>
      <c r="E38" s="1">
        <f>AVERAGE(Basis!E40,Basis!I40,Basis!M40,Basis!Q40)</f>
        <v>168.37037037037038</v>
      </c>
    </row>
    <row r="39" spans="1:5" ht="12.75">
      <c r="A39" s="12" t="str">
        <f>Basis!A41</f>
        <v>ALL 1</v>
      </c>
      <c r="B39" s="1">
        <f>AVERAGE(Basis!B41,Basis!F41,Basis!J41,Basis!N41)</f>
        <v>167.08333333333334</v>
      </c>
      <c r="C39" s="1">
        <f>AVERAGE(Basis!C41,Basis!G41,Basis!K41,Basis!O41)</f>
        <v>160.625</v>
      </c>
      <c r="D39" s="1">
        <f>AVERAGE(Basis!D41,Basis!H41,Basis!L41,Basis!P41)</f>
        <v>174.08333333333334</v>
      </c>
      <c r="E39" s="1">
        <f>AVERAGE(Basis!E41,Basis!I41,Basis!M41,Basis!Q41)</f>
        <v>179.11111111111111</v>
      </c>
    </row>
    <row r="40" spans="1:5" ht="12.75">
      <c r="A40" s="12" t="str">
        <f>Basis!A42</f>
        <v>G+J 1</v>
      </c>
      <c r="B40" s="1">
        <f>AVERAGE(Basis!B42,Basis!F42,Basis!J42,Basis!N42)</f>
        <v>170.64583333333334</v>
      </c>
      <c r="C40" s="1">
        <f>AVERAGE(Basis!C42,Basis!G42,Basis!K42,Basis!O42)</f>
        <v>168.47916666666669</v>
      </c>
      <c r="D40" s="1">
        <f>AVERAGE(Basis!D42,Basis!H42,Basis!L42,Basis!P42)</f>
        <v>174.63888888888889</v>
      </c>
      <c r="E40" s="1">
        <f>AVERAGE(Basis!E42,Basis!I42,Basis!M42,Basis!Q42)</f>
        <v>169.5277777777778</v>
      </c>
    </row>
    <row r="41" spans="1:5" ht="12.75">
      <c r="A41" s="12" t="str">
        <f>Basis!A43</f>
        <v>AAH 1</v>
      </c>
      <c r="B41" s="1">
        <f>AVERAGE(Basis!B43,Basis!F43,Basis!J43,Basis!N43)</f>
        <v>165.64583333333331</v>
      </c>
      <c r="C41" s="1">
        <f>AVERAGE(Basis!C43,Basis!G43,Basis!K43,Basis!O43)</f>
        <v>163.79166666666666</v>
      </c>
      <c r="D41" s="1">
        <f>AVERAGE(Basis!D43,Basis!H43,Basis!L43,Basis!P43)</f>
        <v>163.36111111111111</v>
      </c>
      <c r="E41" s="1">
        <f>AVERAGE(Basis!E43,Basis!I43,Basis!M43,Basis!Q43)</f>
        <v>161.33333333333334</v>
      </c>
    </row>
    <row r="42" spans="1:5" ht="12.75">
      <c r="A42" s="12" t="str">
        <f>Basis!A44</f>
        <v>HAS 5</v>
      </c>
      <c r="B42" s="1">
        <f>AVERAGE(Basis!B44,Basis!F44,Basis!J44,Basis!N44)</f>
        <v>171.125</v>
      </c>
      <c r="C42" s="1">
        <f>AVERAGE(Basis!C44,Basis!G44,Basis!K44,Basis!O44)</f>
        <v>159.04166666666666</v>
      </c>
      <c r="D42" s="1">
        <f>AVERAGE(Basis!D44,Basis!H44,Basis!L44,Basis!P44)</f>
        <v>164.83333333333334</v>
      </c>
      <c r="E42" s="1">
        <f>AVERAGE(Basis!E44,Basis!I44,Basis!M44,Basis!Q44)</f>
        <v>180.5</v>
      </c>
    </row>
    <row r="43" spans="1:5" ht="12.75">
      <c r="A43" s="12" t="str">
        <f>Basis!A45</f>
        <v>STI 1</v>
      </c>
      <c r="B43" s="1">
        <f>AVERAGE(Basis!B45,Basis!F45,Basis!J45,Basis!N45)</f>
        <v>171.16666666666666</v>
      </c>
      <c r="C43" s="1">
        <f>AVERAGE(Basis!C45,Basis!G45,Basis!K45,Basis!O45)</f>
        <v>164.70833333333331</v>
      </c>
      <c r="D43" s="1">
        <f>AVERAGE(Basis!D45,Basis!H45,Basis!L45,Basis!P45)</f>
        <v>168.05555555555557</v>
      </c>
      <c r="E43" s="1">
        <f>AVERAGE(Basis!E45,Basis!I45,Basis!M45,Basis!Q45)</f>
        <v>174.30555555555554</v>
      </c>
    </row>
    <row r="44" spans="1:5" ht="12.75">
      <c r="A44" s="12" t="str">
        <f>Basis!A46</f>
        <v>HHA 3</v>
      </c>
      <c r="B44" s="1">
        <f>AVERAGE(Basis!B46,Basis!F46,Basis!J46,Basis!N46)</f>
        <v>168.66666666666669</v>
      </c>
      <c r="C44" s="1">
        <f>AVERAGE(Basis!C46,Basis!G46,Basis!K46,Basis!O46)</f>
        <v>163.95833333333331</v>
      </c>
      <c r="D44" s="1">
        <f>AVERAGE(Basis!D46,Basis!H46,Basis!L46,Basis!P46)</f>
        <v>158.16666666666666</v>
      </c>
      <c r="E44" s="1">
        <f>AVERAGE(Basis!E46,Basis!I46,Basis!M46,Basis!Q46)</f>
        <v>175.13888888888889</v>
      </c>
    </row>
    <row r="45" spans="1:5" ht="12.75">
      <c r="A45" s="12" t="str">
        <f>Basis!A47</f>
        <v>LSV 3</v>
      </c>
      <c r="B45" s="1">
        <f>AVERAGE(Basis!B47,Basis!F47,Basis!J47,Basis!N47)</f>
        <v>171.64583333333334</v>
      </c>
      <c r="C45" s="1">
        <f>AVERAGE(Basis!C47,Basis!G47,Basis!K47,Basis!O47)</f>
        <v>164.16666666666666</v>
      </c>
      <c r="D45" s="1">
        <f>AVERAGE(Basis!D47,Basis!H47,Basis!L47,Basis!P47)</f>
        <v>152.7222222222222</v>
      </c>
      <c r="E45" s="1">
        <f>AVERAGE(Basis!E47,Basis!I47,Basis!M47,Basis!Q47)</f>
        <v>165.11111111111111</v>
      </c>
    </row>
    <row r="46" spans="1:5" ht="12.75">
      <c r="A46" s="12" t="str">
        <f>Basis!A48</f>
        <v>DB 4</v>
      </c>
      <c r="B46" s="6">
        <f>AVERAGE(Basis!B48,Basis!F48,Basis!J48,Basis!N48)</f>
        <v>164.60416666666666</v>
      </c>
      <c r="C46" s="6">
        <f>AVERAGE(Basis!C48,Basis!G48,Basis!K48,Basis!O48)</f>
        <v>159.14583333333334</v>
      </c>
      <c r="D46" s="6">
        <f>AVERAGE(Basis!D48,Basis!H48,Basis!L48,Basis!P48)</f>
        <v>157.72222222222226</v>
      </c>
      <c r="E46" s="6">
        <f>AVERAGE(Basis!E48,Basis!I48,Basis!M48,Basis!Q48)</f>
        <v>165.80555555555554</v>
      </c>
    </row>
    <row r="47" spans="1:5" ht="12.75">
      <c r="A47" t="s">
        <v>11</v>
      </c>
      <c r="B47" s="1">
        <f>AVERAGE(B37:B46)</f>
        <v>168.58750000000003</v>
      </c>
      <c r="C47" s="1">
        <f>AVERAGE(C37:C46)</f>
        <v>162.5395833333333</v>
      </c>
      <c r="D47" s="1">
        <f>AVERAGE(D37:D46)</f>
        <v>165.20555555555558</v>
      </c>
      <c r="E47" s="1">
        <f>AVERAGE(E37:E46)</f>
        <v>169.26481481481483</v>
      </c>
    </row>
    <row r="49" ht="15">
      <c r="A49" s="2" t="str">
        <f>Basis!A51</f>
        <v>Klasse D3</v>
      </c>
    </row>
    <row r="50" ht="15">
      <c r="A50" s="2"/>
    </row>
    <row r="51" spans="1:5" ht="12.75">
      <c r="A51" s="3" t="str">
        <f>Basis!A53</f>
        <v>Mannschaft</v>
      </c>
      <c r="B51" s="5" t="str">
        <f>Basis!B51</f>
        <v>WA</v>
      </c>
      <c r="C51" s="5" t="str">
        <f>Basis!C51</f>
        <v>OS</v>
      </c>
      <c r="D51" s="5" t="str">
        <f>Basis!D51</f>
        <v>WB</v>
      </c>
      <c r="E51" s="5" t="str">
        <f>Basis!E51</f>
        <v>OT</v>
      </c>
    </row>
    <row r="52" spans="1:5" ht="12.75">
      <c r="A52" s="12" t="str">
        <f>Basis!A54</f>
        <v>JH  3 </v>
      </c>
      <c r="B52" s="1">
        <f>AVERAGE(Basis!B54,Basis!F54,Basis!J54,Basis!N54)</f>
        <v>155.08333333333334</v>
      </c>
      <c r="C52" s="1">
        <f>AVERAGE(Basis!C54,Basis!G54,Basis!K54,Basis!O54)</f>
        <v>156.08333333333334</v>
      </c>
      <c r="D52" s="1">
        <f>AVERAGE(Basis!D54,Basis!H54,Basis!L54,Basis!P54)</f>
        <v>156.66666666666666</v>
      </c>
      <c r="E52" s="1">
        <f>AVERAGE(Basis!E54,Basis!I54,Basis!M54,Basis!Q54)</f>
        <v>157.22222222222223</v>
      </c>
    </row>
    <row r="53" spans="1:5" ht="12.75">
      <c r="A53" s="12" t="str">
        <f>Basis!A55</f>
        <v>HAS10 </v>
      </c>
      <c r="B53" s="1">
        <f>AVERAGE(Basis!B55,Basis!F55,Basis!J55,Basis!N55)</f>
        <v>150.79166666666669</v>
      </c>
      <c r="C53" s="1">
        <f>AVERAGE(Basis!C55,Basis!G55,Basis!K55,Basis!O55)</f>
        <v>149.95833333333331</v>
      </c>
      <c r="D53" s="1">
        <f>AVERAGE(Basis!D55,Basis!H55,Basis!L55,Basis!P55)</f>
        <v>159.05555555555554</v>
      </c>
      <c r="E53" s="1">
        <f>AVERAGE(Basis!E55,Basis!I55,Basis!M55,Basis!Q55)</f>
        <v>159.13888888888889</v>
      </c>
    </row>
    <row r="54" spans="1:5" ht="12.75">
      <c r="A54" s="12" t="str">
        <f>Basis!A56</f>
        <v>PET 2 </v>
      </c>
      <c r="B54" s="1">
        <f>AVERAGE(Basis!B56,Basis!F56,Basis!J56,Basis!N56)</f>
        <v>141.27083333333334</v>
      </c>
      <c r="C54" s="1">
        <f>AVERAGE(Basis!C56,Basis!G56,Basis!K56,Basis!O56)</f>
        <v>140.79166666666669</v>
      </c>
      <c r="D54" s="1">
        <f>AVERAGE(Basis!D56,Basis!H56,Basis!L56,Basis!P56)</f>
        <v>150.3611111111111</v>
      </c>
      <c r="E54" s="1">
        <f>AVERAGE(Basis!E56,Basis!I56,Basis!M56,Basis!Q56)</f>
        <v>145.25</v>
      </c>
    </row>
    <row r="55" spans="1:5" ht="12.75">
      <c r="A55" s="12" t="str">
        <f>Basis!A57</f>
        <v>HHA 4 </v>
      </c>
      <c r="B55" s="1">
        <f>AVERAGE(Basis!B57,Basis!F57,Basis!J57,Basis!N57)</f>
        <v>152</v>
      </c>
      <c r="C55" s="1">
        <f>AVERAGE(Basis!C57,Basis!G57,Basis!K57,Basis!O57)</f>
        <v>154.79166666666669</v>
      </c>
      <c r="D55" s="1">
        <f>AVERAGE(Basis!D57,Basis!H57,Basis!L57,Basis!P57)</f>
        <v>152.19444444444446</v>
      </c>
      <c r="E55" s="1">
        <f>AVERAGE(Basis!E57,Basis!I57,Basis!M57,Basis!Q57)</f>
        <v>157.91666666666666</v>
      </c>
    </row>
    <row r="56" spans="1:5" ht="12.75">
      <c r="A56" s="12" t="str">
        <f>Basis!A58</f>
        <v>VEH 6 </v>
      </c>
      <c r="B56" s="1">
        <f>AVERAGE(Basis!B58,Basis!F58,Basis!J58,Basis!N58)</f>
        <v>137.79166666666669</v>
      </c>
      <c r="C56" s="1">
        <f>AVERAGE(Basis!C58,Basis!G58,Basis!K58,Basis!O58)</f>
        <v>145.79166666666666</v>
      </c>
      <c r="D56" s="1">
        <f>AVERAGE(Basis!D58,Basis!H58,Basis!L58,Basis!P58)</f>
        <v>143.5</v>
      </c>
      <c r="E56" s="1">
        <f>AVERAGE(Basis!E58,Basis!I58,Basis!M58,Basis!Q58)</f>
        <v>150.41666666666666</v>
      </c>
    </row>
    <row r="57" spans="1:5" ht="12.75">
      <c r="A57" s="12" t="str">
        <f>Basis!A59</f>
        <v>AXA 3 </v>
      </c>
      <c r="B57" s="1">
        <f>AVERAGE(Basis!B59,Basis!F59,Basis!J59,Basis!N59)</f>
        <v>143.88888888888889</v>
      </c>
      <c r="C57" s="1">
        <f>AVERAGE(Basis!C59,Basis!G59,Basis!K59,Basis!O59)</f>
        <v>131.20833333333334</v>
      </c>
      <c r="D57" s="1">
        <f>AVERAGE(Basis!D59,Basis!H59,Basis!L59,Basis!P59)</f>
        <v>148.5277777777778</v>
      </c>
      <c r="E57" s="1">
        <f>AVERAGE(Basis!E59,Basis!I59,Basis!M59,Basis!Q59)</f>
        <v>151.125</v>
      </c>
    </row>
    <row r="58" spans="1:5" ht="12.75">
      <c r="A58" s="12" t="str">
        <f>Basis!A60</f>
        <v>BWK 1 </v>
      </c>
      <c r="B58" s="1">
        <f>AVERAGE(Basis!B60,Basis!F60,Basis!J60,Basis!N60)</f>
        <v>138.22916666666666</v>
      </c>
      <c r="C58" s="1">
        <f>AVERAGE(Basis!C60,Basis!G60,Basis!K60,Basis!O60)</f>
        <v>143.72916666666666</v>
      </c>
      <c r="D58" s="1">
        <f>AVERAGE(Basis!D60,Basis!H60,Basis!L60,Basis!P60)</f>
        <v>148.77777777777774</v>
      </c>
      <c r="E58" s="1">
        <f>AVERAGE(Basis!E60,Basis!I60,Basis!M60,Basis!Q60)</f>
        <v>145.77777777777774</v>
      </c>
    </row>
    <row r="59" spans="1:5" ht="12.75">
      <c r="A59" s="12" t="str">
        <f>Basis!A61</f>
        <v>HAS13</v>
      </c>
      <c r="B59" s="6">
        <f>AVERAGE(Basis!B61,Basis!F61,Basis!J61,Basis!N61)</f>
        <v>149.23611111111111</v>
      </c>
      <c r="C59" s="6">
        <f>AVERAGE(Basis!C61,Basis!G61,Basis!K61,Basis!O61)</f>
        <v>146.88888888888889</v>
      </c>
      <c r="D59" s="6">
        <f>AVERAGE(Basis!D61,Basis!H61,Basis!L61,Basis!P61)</f>
        <v>150.4537037037037</v>
      </c>
      <c r="E59" s="6">
        <f>AVERAGE(Basis!E61,Basis!I61,Basis!M61,Basis!Q61)</f>
        <v>145.55555555555554</v>
      </c>
    </row>
    <row r="60" spans="1:5" ht="12.75">
      <c r="A60" s="12" t="s">
        <v>11</v>
      </c>
      <c r="B60" s="1">
        <f>AVERAGE(B50:B59)</f>
        <v>146.03645833333334</v>
      </c>
      <c r="C60" s="1">
        <f>AVERAGE(C50:C59)</f>
        <v>146.15538194444443</v>
      </c>
      <c r="D60" s="1">
        <f>AVERAGE(D50:D59)</f>
        <v>151.19212962962962</v>
      </c>
      <c r="E60" s="1">
        <f>AVERAGE(E50:E59)</f>
        <v>151.55034722222223</v>
      </c>
    </row>
    <row r="61" ht="12.75">
      <c r="A61" s="12"/>
    </row>
    <row r="62" ht="15">
      <c r="A62" s="2" t="str">
        <f>Basis!A64</f>
        <v>Klasse D5</v>
      </c>
    </row>
    <row r="63" ht="15">
      <c r="A63" s="2"/>
    </row>
    <row r="64" spans="1:5" ht="12.75">
      <c r="A64" s="3" t="str">
        <f>Basis!A66</f>
        <v>Mannschaft</v>
      </c>
      <c r="B64" s="5" t="str">
        <f>Basis!B64</f>
        <v>WB</v>
      </c>
      <c r="C64" s="5" t="str">
        <f>Basis!C64</f>
        <v>OT</v>
      </c>
      <c r="D64" s="5" t="str">
        <f>Basis!D64</f>
        <v>WA</v>
      </c>
      <c r="E64" s="5" t="str">
        <f>Basis!E64</f>
        <v>OS</v>
      </c>
    </row>
    <row r="65" spans="1:5" ht="12.75">
      <c r="A65" s="12" t="str">
        <f>Basis!A67</f>
        <v>GEV 1 </v>
      </c>
      <c r="B65" s="1">
        <f>AVERAGE(Basis!B67,Basis!F67,Basis!J67,Basis!N67)</f>
        <v>152.27083333333334</v>
      </c>
      <c r="C65" s="1">
        <f>AVERAGE(Basis!C67,Basis!G67,Basis!K67,Basis!O67)</f>
        <v>154.52083333333334</v>
      </c>
      <c r="D65" s="1">
        <f>AVERAGE(Basis!D67,Basis!H67,Basis!L67,Basis!P67)</f>
        <v>154.11111111111111</v>
      </c>
      <c r="E65" s="1">
        <f>AVERAGE(Basis!E67,Basis!I67,Basis!M67,Basis!Q67)</f>
        <v>144.61111111111111</v>
      </c>
    </row>
    <row r="66" spans="1:5" ht="12.75">
      <c r="A66" s="12" t="str">
        <f>Basis!A68</f>
        <v>BSW 2 </v>
      </c>
      <c r="B66" s="1">
        <f>AVERAGE(Basis!B68,Basis!F68,Basis!J68,Basis!N68)</f>
        <v>151.02083333333331</v>
      </c>
      <c r="C66" s="1">
        <f>AVERAGE(Basis!C68,Basis!G68,Basis!K68,Basis!O68)</f>
        <v>150.14583333333331</v>
      </c>
      <c r="D66" s="1">
        <f>AVERAGE(Basis!D68,Basis!H68,Basis!L68,Basis!P68)</f>
        <v>160.19444444444446</v>
      </c>
      <c r="E66" s="1">
        <f>AVERAGE(Basis!E68,Basis!I68,Basis!M68,Basis!Q68)</f>
        <v>155.63888888888889</v>
      </c>
    </row>
    <row r="67" spans="1:5" ht="12.75">
      <c r="A67" s="12" t="str">
        <f>Basis!A69</f>
        <v>HSH 2 </v>
      </c>
      <c r="B67" s="1">
        <f>AVERAGE(Basis!B69,Basis!F69,Basis!J69,Basis!N69)</f>
        <v>142.6875</v>
      </c>
      <c r="C67" s="1">
        <f>AVERAGE(Basis!C69,Basis!G69,Basis!K69,Basis!O69)</f>
        <v>146.77083333333334</v>
      </c>
      <c r="D67" s="1">
        <f>AVERAGE(Basis!D69,Basis!H69,Basis!L69,Basis!P69)</f>
        <v>145.5</v>
      </c>
      <c r="E67" s="1">
        <f>AVERAGE(Basis!E69,Basis!I69,Basis!M69,Basis!Q69)</f>
        <v>143.83333333333334</v>
      </c>
    </row>
    <row r="68" spans="1:5" ht="12.75">
      <c r="A68" s="12" t="str">
        <f>Basis!A70</f>
        <v>HHA 5 </v>
      </c>
      <c r="B68" s="1">
        <f>AVERAGE(Basis!B70,Basis!F70,Basis!J70,Basis!N70)</f>
        <v>146.29166666666666</v>
      </c>
      <c r="C68" s="1">
        <f>AVERAGE(Basis!C70,Basis!G70,Basis!K70,Basis!O70)</f>
        <v>149.91666666666669</v>
      </c>
      <c r="D68" s="1">
        <f>AVERAGE(Basis!D70,Basis!H70,Basis!L70,Basis!P70)</f>
        <v>154.05555555555554</v>
      </c>
      <c r="E68" s="1">
        <f>AVERAGE(Basis!E70,Basis!I70,Basis!M70,Basis!Q70)</f>
        <v>148.5</v>
      </c>
    </row>
    <row r="69" spans="1:5" ht="12.75">
      <c r="A69" s="12" t="str">
        <f>Basis!A71</f>
        <v>LSV 6 </v>
      </c>
      <c r="B69" s="1">
        <f>AVERAGE(Basis!B71,Basis!F71,Basis!J71,Basis!N71)</f>
        <v>133.63888888888889</v>
      </c>
      <c r="C69" s="1">
        <f>AVERAGE(Basis!C71,Basis!G71,Basis!K71,Basis!O71)</f>
        <v>147.6851851851852</v>
      </c>
      <c r="D69" s="1">
        <f>AVERAGE(Basis!D71,Basis!H71,Basis!L71,Basis!P71)</f>
        <v>157.58333333333334</v>
      </c>
      <c r="E69" s="1">
        <f>AVERAGE(Basis!E71,Basis!I71,Basis!M71,Basis!Q71)</f>
        <v>149.03703703703704</v>
      </c>
    </row>
    <row r="70" spans="1:5" ht="12.75">
      <c r="A70" s="12" t="str">
        <f>Basis!A72</f>
        <v>AAH 2 </v>
      </c>
      <c r="B70" s="1">
        <f>AVERAGE(Basis!B72,Basis!F72,Basis!J72,Basis!N72)</f>
        <v>146.8125</v>
      </c>
      <c r="C70" s="1">
        <f>AVERAGE(Basis!C72,Basis!G72,Basis!K72,Basis!O72)</f>
        <v>151.52083333333334</v>
      </c>
      <c r="D70" s="1">
        <f>AVERAGE(Basis!D72,Basis!H72,Basis!L72,Basis!P72)</f>
        <v>154.72222222222226</v>
      </c>
      <c r="E70" s="1">
        <f>AVERAGE(Basis!E72,Basis!I72,Basis!M72,Basis!Q72)</f>
        <v>148.6111111111111</v>
      </c>
    </row>
    <row r="71" spans="1:5" ht="12.75">
      <c r="A71" s="12" t="str">
        <f>Basis!A73</f>
        <v>HAS16 </v>
      </c>
      <c r="B71" s="1">
        <f>AVERAGE(Basis!B73,Basis!F73,Basis!J73,Basis!N73)</f>
        <v>147.64583333333334</v>
      </c>
      <c r="C71" s="1">
        <f>AVERAGE(Basis!C73,Basis!G73,Basis!K73,Basis!O73)</f>
        <v>156.8125</v>
      </c>
      <c r="D71" s="1">
        <f>AVERAGE(Basis!D73,Basis!H73,Basis!L73,Basis!P73)</f>
        <v>150.13888888888889</v>
      </c>
      <c r="E71" s="1">
        <f>AVERAGE(Basis!E73,Basis!I73,Basis!M73,Basis!Q73)</f>
        <v>150.6111111111111</v>
      </c>
    </row>
    <row r="72" spans="1:5" ht="12.75">
      <c r="A72" s="12" t="str">
        <f>Basis!A74</f>
        <v>KOL 3 </v>
      </c>
      <c r="B72" s="6">
        <f>AVERAGE(Basis!B74,Basis!F74,Basis!J74,Basis!N74)</f>
        <v>134.79166666666666</v>
      </c>
      <c r="C72" s="6">
        <f>AVERAGE(Basis!C74,Basis!G74,Basis!K74,Basis!O74)</f>
        <v>148.62499999999997</v>
      </c>
      <c r="D72" s="6">
        <f>AVERAGE(Basis!D74,Basis!H74,Basis!L74,Basis!P74)</f>
        <v>145.24074074074073</v>
      </c>
      <c r="E72" s="6">
        <f>AVERAGE(Basis!E74,Basis!I74,Basis!M74,Basis!Q74)</f>
        <v>132.27777777777774</v>
      </c>
    </row>
    <row r="73" spans="1:5" ht="12.75">
      <c r="A73" s="12" t="s">
        <v>11</v>
      </c>
      <c r="B73" s="1">
        <f>AVERAGE(B62:B72)</f>
        <v>144.39496527777777</v>
      </c>
      <c r="C73" s="1">
        <f>AVERAGE(C62:C72)</f>
        <v>150.74971064814815</v>
      </c>
      <c r="D73" s="1">
        <f>AVERAGE(D62:D72)</f>
        <v>152.69328703703704</v>
      </c>
      <c r="E73" s="1">
        <f>AVERAGE(E62:E72)</f>
        <v>146.6400462962963</v>
      </c>
    </row>
    <row r="74" ht="12.75">
      <c r="A74" s="12"/>
    </row>
    <row r="75" ht="15">
      <c r="A75" s="2" t="str">
        <f>Basis!A77</f>
        <v>Klasse E1</v>
      </c>
    </row>
    <row r="76" ht="15">
      <c r="A76" s="2"/>
    </row>
    <row r="77" spans="1:5" ht="12.75">
      <c r="A77" s="3" t="str">
        <f>Basis!A79</f>
        <v>Mannschaft</v>
      </c>
      <c r="B77" s="5" t="str">
        <f>Basis!B77</f>
        <v>OS</v>
      </c>
      <c r="C77" s="5" t="str">
        <f>Basis!C77</f>
        <v>WAG</v>
      </c>
      <c r="D77" s="5" t="str">
        <f>Basis!D77</f>
        <v>OT</v>
      </c>
      <c r="E77" s="5" t="str">
        <f>Basis!E77</f>
        <v>WB</v>
      </c>
    </row>
    <row r="78" spans="1:5" ht="12.75">
      <c r="A78" s="12" t="str">
        <f>Basis!A80</f>
        <v>POL3</v>
      </c>
      <c r="B78" s="1">
        <f>AVERAGE(Basis!B80,Basis!F80,Basis!J80,Basis!N80)</f>
        <v>139.6875</v>
      </c>
      <c r="C78" s="1">
        <f>AVERAGE(Basis!C80,Basis!G80,Basis!K80,Basis!O80)</f>
        <v>139.41666666666669</v>
      </c>
      <c r="D78" s="1">
        <f>AVERAGE(Basis!D80,Basis!H80,Basis!L80,Basis!P80)</f>
        <v>137.91666666666666</v>
      </c>
      <c r="E78" s="1">
        <f>AVERAGE(Basis!E80,Basis!I80,Basis!M80,Basis!Q80)</f>
        <v>141.75</v>
      </c>
    </row>
    <row r="79" spans="1:5" ht="12.75">
      <c r="A79" s="12" t="str">
        <f>Basis!A81</f>
        <v>HAS18</v>
      </c>
      <c r="B79" s="1">
        <f>AVERAGE(Basis!B81,Basis!F81,Basis!J81,Basis!N81)</f>
        <v>138.1875</v>
      </c>
      <c r="C79" s="1">
        <f>AVERAGE(Basis!C81,Basis!G81,Basis!K81,Basis!O81)</f>
        <v>136.45833333333334</v>
      </c>
      <c r="D79" s="1">
        <f>AVERAGE(Basis!D81,Basis!H81,Basis!L81,Basis!P81)</f>
        <v>139.08333333333334</v>
      </c>
      <c r="E79" s="1">
        <f>AVERAGE(Basis!E81,Basis!I81,Basis!M81,Basis!Q81)</f>
        <v>151.08333333333334</v>
      </c>
    </row>
    <row r="80" spans="1:5" ht="12.75">
      <c r="A80" s="12" t="str">
        <f>Basis!A82</f>
        <v>SGS4</v>
      </c>
      <c r="B80" s="1">
        <f>AVERAGE(Basis!B82,Basis!F82,Basis!J82,Basis!N82)</f>
        <v>127.95833333333334</v>
      </c>
      <c r="C80" s="1">
        <f>AVERAGE(Basis!C82,Basis!G82,Basis!K82,Basis!O82)</f>
        <v>132.5625</v>
      </c>
      <c r="D80" s="1">
        <f>AVERAGE(Basis!D82,Basis!H82,Basis!L82,Basis!P82)</f>
        <v>129.16666666666666</v>
      </c>
      <c r="E80" s="1">
        <f>AVERAGE(Basis!E82,Basis!I82,Basis!M82,Basis!Q82)</f>
        <v>143.91666666666666</v>
      </c>
    </row>
    <row r="81" spans="1:5" ht="12.75">
      <c r="A81" s="12" t="str">
        <f>Basis!A83</f>
        <v>HHA6</v>
      </c>
      <c r="B81" s="1">
        <f>AVERAGE(Basis!B83,Basis!F83,Basis!J83,Basis!N83)</f>
        <v>136.60416666666666</v>
      </c>
      <c r="C81" s="1">
        <f>AVERAGE(Basis!C83,Basis!G83,Basis!K83,Basis!O83)</f>
        <v>130.52083333333334</v>
      </c>
      <c r="D81" s="1">
        <f>AVERAGE(Basis!D83,Basis!H83,Basis!L83,Basis!P83)</f>
        <v>129.91666666666666</v>
      </c>
      <c r="E81" s="1">
        <f>AVERAGE(Basis!E83,Basis!I83,Basis!M83,Basis!Q83)</f>
        <v>129.86111111111111</v>
      </c>
    </row>
    <row r="82" spans="1:5" ht="12.75">
      <c r="A82" s="12" t="str">
        <f>Basis!A84</f>
        <v>ED7</v>
      </c>
      <c r="B82" s="1">
        <f>AVERAGE(Basis!B84,Basis!F84,Basis!J84,Basis!N84)</f>
        <v>144.52083333333331</v>
      </c>
      <c r="C82" s="1">
        <f>AVERAGE(Basis!C84,Basis!G84,Basis!K84,Basis!O84)</f>
        <v>137.58333333333334</v>
      </c>
      <c r="D82" s="1">
        <f>AVERAGE(Basis!D84,Basis!H84,Basis!L84,Basis!P84)</f>
        <v>129.08333333333334</v>
      </c>
      <c r="E82" s="1">
        <f>AVERAGE(Basis!E84,Basis!I84,Basis!M84,Basis!Q84)</f>
        <v>137.88888888888889</v>
      </c>
    </row>
    <row r="83" spans="1:5" ht="12.75">
      <c r="A83" s="12" t="str">
        <f>Basis!A85</f>
        <v>GG1</v>
      </c>
      <c r="B83" s="1">
        <f>AVERAGE(Basis!B85,Basis!F85,Basis!J85,Basis!N85)</f>
        <v>136.66666666666669</v>
      </c>
      <c r="C83" s="1">
        <f>AVERAGE(Basis!C85,Basis!G85,Basis!K85,Basis!O85)</f>
        <v>134.33333333333331</v>
      </c>
      <c r="D83" s="1">
        <f>AVERAGE(Basis!D85,Basis!H85,Basis!L85,Basis!P85)</f>
        <v>126.77777777777779</v>
      </c>
      <c r="E83" s="1">
        <f>AVERAGE(Basis!E85,Basis!I85,Basis!M85,Basis!Q85)</f>
        <v>140.7777777777778</v>
      </c>
    </row>
    <row r="84" spans="1:5" ht="12.75">
      <c r="A84" s="12" t="str">
        <f>Basis!A86</f>
        <v>AST4</v>
      </c>
      <c r="B84" s="1">
        <f>AVERAGE(Basis!B86,Basis!F86,Basis!J86,Basis!N86)</f>
        <v>140.5</v>
      </c>
      <c r="C84" s="1">
        <f>AVERAGE(Basis!C86,Basis!G86,Basis!K86,Basis!O86)</f>
        <v>136.1875</v>
      </c>
      <c r="D84" s="1">
        <f>AVERAGE(Basis!D86,Basis!H86,Basis!L86,Basis!P86)</f>
        <v>129.61111111111111</v>
      </c>
      <c r="E84" s="1">
        <f>AVERAGE(Basis!E86,Basis!I86,Basis!M86,Basis!Q86)</f>
        <v>139.94444444444446</v>
      </c>
    </row>
    <row r="85" spans="1:5" ht="12.75">
      <c r="A85" s="12" t="str">
        <f>Basis!A87</f>
        <v>HVB4</v>
      </c>
      <c r="B85" s="6">
        <f>AVERAGE(Basis!B87,Basis!F87,Basis!J87,Basis!N87)</f>
        <v>134.64583333333334</v>
      </c>
      <c r="C85" s="6">
        <f>AVERAGE(Basis!C87,Basis!G87,Basis!K87,Basis!O87)</f>
        <v>127.14583333333333</v>
      </c>
      <c r="D85" s="6">
        <f>AVERAGE(Basis!D87,Basis!H87,Basis!L87,Basis!P87)</f>
        <v>127.27777777777779</v>
      </c>
      <c r="E85" s="6">
        <f>AVERAGE(Basis!E87,Basis!I87,Basis!M87,Basis!Q87)</f>
        <v>133.63888888888889</v>
      </c>
    </row>
    <row r="86" spans="1:5" ht="12.75">
      <c r="A86" t="s">
        <v>11</v>
      </c>
      <c r="B86" s="1">
        <f>AVERAGE(B75:B85)</f>
        <v>137.34635416666666</v>
      </c>
      <c r="C86" s="1">
        <f>AVERAGE(C75:C85)</f>
        <v>134.27604166666666</v>
      </c>
      <c r="D86" s="1">
        <f>AVERAGE(D75:D85)</f>
        <v>131.10416666666666</v>
      </c>
      <c r="E86" s="1">
        <f>AVERAGE(E75:E85)</f>
        <v>139.85763888888889</v>
      </c>
    </row>
  </sheetData>
  <sheetProtection sheet="1" objects="1" scenarios="1"/>
  <printOptions/>
  <pageMargins left="0.75" right="0.75" top="0.17" bottom="1" header="0.17" footer="0.492125984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/>
  <dimension ref="A1:O107"/>
  <sheetViews>
    <sheetView zoomScale="102" zoomScaleNormal="102" workbookViewId="0" topLeftCell="A1">
      <selection activeCell="A62" sqref="A62"/>
    </sheetView>
  </sheetViews>
  <sheetFormatPr defaultColWidth="11.421875" defaultRowHeight="12.75"/>
  <cols>
    <col min="1" max="1" width="11.421875" style="14" customWidth="1"/>
  </cols>
  <sheetData>
    <row r="1" ht="12.75">
      <c r="A1" s="14" t="s">
        <v>6</v>
      </c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</row>
    <row r="4" spans="1:15" ht="15">
      <c r="A4" s="15" t="s">
        <v>24</v>
      </c>
      <c r="B4" t="s">
        <v>9</v>
      </c>
      <c r="C4" t="s">
        <v>10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8</v>
      </c>
      <c r="J4" t="s">
        <v>9</v>
      </c>
      <c r="K4" t="s">
        <v>10</v>
      </c>
      <c r="L4" t="s">
        <v>7</v>
      </c>
      <c r="M4" t="s">
        <v>8</v>
      </c>
      <c r="N4" t="s">
        <v>9</v>
      </c>
      <c r="O4" t="s">
        <v>10</v>
      </c>
    </row>
    <row r="6" ht="12.75">
      <c r="A6" s="16" t="s">
        <v>0</v>
      </c>
    </row>
    <row r="7" spans="1:15" ht="12.75">
      <c r="A7" s="14" t="s">
        <v>25</v>
      </c>
      <c r="B7" s="1">
        <f>'Spieltag 1'!$E7</f>
        <v>185.66666666666666</v>
      </c>
      <c r="C7" s="1">
        <f>'Spieltag 2'!$E7</f>
        <v>187.33333333333334</v>
      </c>
      <c r="D7" s="1">
        <f>'Spieltag 3'!$E7</f>
        <v>189.16666666666666</v>
      </c>
      <c r="E7" s="1">
        <f>'Spieltag 4'!$E7</f>
        <v>171.16666666666666</v>
      </c>
      <c r="F7" s="1">
        <f>'Spieltag 5'!$E7</f>
        <v>180</v>
      </c>
      <c r="G7" s="1">
        <f>'Spieltag 6'!$E7</f>
        <v>172.08333333333334</v>
      </c>
      <c r="H7" s="1">
        <f>'Spieltag 7'!$E7</f>
        <v>191.75</v>
      </c>
      <c r="I7" s="1">
        <f>'Spieltag 8'!$E7</f>
        <v>182.91666666666666</v>
      </c>
      <c r="J7" s="1">
        <f>'Spieltag 9'!$E7</f>
        <v>189.91666666666666</v>
      </c>
      <c r="K7" s="1">
        <f>'Spieltag 10'!$E7</f>
        <v>170.41666666666666</v>
      </c>
      <c r="L7" s="1">
        <f>'Spieltag 11'!$E7</f>
        <v>172.16666666666666</v>
      </c>
      <c r="M7" s="1">
        <f>'Spieltag 12'!$E7</f>
        <v>175.58333333333334</v>
      </c>
      <c r="N7" s="1">
        <f>'Spieltag 13'!$E7</f>
        <v>181.41666666666666</v>
      </c>
      <c r="O7" s="1">
        <f>'Spieltag 14'!$E7</f>
        <v>173</v>
      </c>
    </row>
    <row r="8" spans="1:15" ht="12.75">
      <c r="A8" s="14" t="s">
        <v>26</v>
      </c>
      <c r="B8" s="1">
        <f>'Spieltag 1'!$E8</f>
        <v>178.33333333333334</v>
      </c>
      <c r="C8" s="1">
        <f>'Spieltag 2'!$E8</f>
        <v>189.16666666666666</v>
      </c>
      <c r="D8" s="1">
        <f>'Spieltag 3'!$E8</f>
        <v>193.08333333333334</v>
      </c>
      <c r="E8" s="1">
        <f>'Spieltag 4'!$E8</f>
        <v>192.66666666666666</v>
      </c>
      <c r="F8" s="1">
        <f>'Spieltag 5'!$E8</f>
        <v>194.08333333333334</v>
      </c>
      <c r="G8" s="1">
        <f>'Spieltag 6'!$E8</f>
        <v>207.5</v>
      </c>
      <c r="H8" s="1">
        <f>'Spieltag 7'!$E8</f>
        <v>199.58333333333334</v>
      </c>
      <c r="I8" s="1">
        <f>'Spieltag 8'!$E8</f>
        <v>185.25</v>
      </c>
      <c r="J8" s="1">
        <f>'Spieltag 9'!$E8</f>
        <v>197.5</v>
      </c>
      <c r="K8" s="1">
        <f>'Spieltag 10'!$E8</f>
        <v>184.91666666666666</v>
      </c>
      <c r="L8" s="1">
        <f>'Spieltag 11'!$E8</f>
        <v>176.25</v>
      </c>
      <c r="M8" s="1">
        <f>'Spieltag 12'!$E8</f>
        <v>191.25</v>
      </c>
      <c r="N8" s="1">
        <f>'Spieltag 13'!$E8</f>
        <v>195.58333333333334</v>
      </c>
      <c r="O8" s="1">
        <f>'Spieltag 14'!$E8</f>
        <v>195.16666666666666</v>
      </c>
    </row>
    <row r="9" spans="1:15" ht="12.75">
      <c r="A9" s="14" t="s">
        <v>27</v>
      </c>
      <c r="B9" s="1">
        <f>'Spieltag 1'!$E9</f>
        <v>173.66666666666666</v>
      </c>
      <c r="C9" s="1">
        <f>'Spieltag 2'!$E9</f>
        <v>177.5</v>
      </c>
      <c r="D9" s="1">
        <f>'Spieltag 3'!$E9</f>
        <v>193.41666666666666</v>
      </c>
      <c r="E9" s="1">
        <f>'Spieltag 4'!$E9</f>
        <v>180.75</v>
      </c>
      <c r="F9" s="1">
        <f>'Spieltag 5'!$E9</f>
        <v>179.5</v>
      </c>
      <c r="G9" s="1">
        <f>'Spieltag 6'!$E9</f>
        <v>184.83333333333334</v>
      </c>
      <c r="H9" s="1">
        <f>'Spieltag 7'!$E9</f>
        <v>170.83333333333334</v>
      </c>
      <c r="I9" s="1">
        <f>'Spieltag 8'!$E9</f>
        <v>174.91666666666666</v>
      </c>
      <c r="J9" s="1">
        <f>'Spieltag 9'!$E9</f>
        <v>187.41666666666666</v>
      </c>
      <c r="K9" s="1">
        <f>'Spieltag 10'!$E9</f>
        <v>177.08333333333334</v>
      </c>
      <c r="L9" s="1">
        <f>'Spieltag 11'!$E9</f>
        <v>167.66666666666666</v>
      </c>
      <c r="M9" s="1">
        <f>'Spieltag 12'!$E9</f>
        <v>163.41666666666666</v>
      </c>
      <c r="N9" s="1">
        <f>'Spieltag 13'!$E9</f>
        <v>186</v>
      </c>
      <c r="O9" s="1">
        <f>'Spieltag 14'!$E9</f>
        <v>177.58333333333334</v>
      </c>
    </row>
    <row r="10" spans="1:15" ht="12.75">
      <c r="A10" s="14" t="s">
        <v>13</v>
      </c>
      <c r="B10" s="1">
        <f>'Spieltag 1'!$E10</f>
        <v>191.41666666666666</v>
      </c>
      <c r="C10" s="1">
        <f>'Spieltag 2'!$E10</f>
        <v>167.16666666666666</v>
      </c>
      <c r="D10" s="1">
        <f>'Spieltag 3'!$E10</f>
        <v>175.66666666666666</v>
      </c>
      <c r="E10" s="1">
        <f>'Spieltag 4'!$E10</f>
        <v>200.83333333333334</v>
      </c>
      <c r="F10" s="1">
        <f>'Spieltag 5'!$E10</f>
        <v>192.83333333333334</v>
      </c>
      <c r="G10" s="1">
        <f>'Spieltag 6'!$E10</f>
        <v>206.25</v>
      </c>
      <c r="H10" s="1">
        <f>'Spieltag 7'!$E10</f>
        <v>197.75</v>
      </c>
      <c r="I10" s="1">
        <f>'Spieltag 8'!$E10</f>
        <v>189.33333333333334</v>
      </c>
      <c r="J10" s="1">
        <f>'Spieltag 9'!$E10</f>
        <v>188</v>
      </c>
      <c r="K10" s="1">
        <f>'Spieltag 10'!$E10</f>
        <v>167.91666666666666</v>
      </c>
      <c r="L10" s="1">
        <f>'Spieltag 11'!$E10</f>
        <v>170.41666666666666</v>
      </c>
      <c r="M10" s="1">
        <f>'Spieltag 12'!$E10</f>
        <v>186.66666666666666</v>
      </c>
      <c r="N10" s="1">
        <f>'Spieltag 13'!$E10</f>
        <v>195.83333333333334</v>
      </c>
      <c r="O10" s="1">
        <f>'Spieltag 14'!$E10</f>
        <v>211</v>
      </c>
    </row>
    <row r="11" spans="1:15" ht="12.75">
      <c r="A11" s="14" t="s">
        <v>28</v>
      </c>
      <c r="B11" s="1">
        <f>'Spieltag 1'!$E11</f>
        <v>182</v>
      </c>
      <c r="C11" s="1">
        <f>'Spieltag 2'!$E11</f>
        <v>174.33333333333334</v>
      </c>
      <c r="D11" s="1">
        <f>'Spieltag 3'!$E11</f>
        <v>176.66666666666666</v>
      </c>
      <c r="E11" s="1">
        <f>'Spieltag 4'!$E11</f>
        <v>188</v>
      </c>
      <c r="F11" s="1">
        <f>'Spieltag 5'!$E11</f>
        <v>176.58333333333334</v>
      </c>
      <c r="G11" s="1">
        <f>'Spieltag 6'!$E11</f>
        <v>171.25</v>
      </c>
      <c r="H11" s="1">
        <f>'Spieltag 7'!$E11</f>
        <v>187.83333333333334</v>
      </c>
      <c r="I11" s="1">
        <f>'Spieltag 8'!$E11</f>
        <v>185.41666666666666</v>
      </c>
      <c r="J11" s="1">
        <f>'Spieltag 9'!$E11</f>
        <v>190.5</v>
      </c>
      <c r="K11" s="1">
        <f>'Spieltag 10'!$E11</f>
        <v>185.91666666666666</v>
      </c>
      <c r="L11" s="1">
        <f>'Spieltag 11'!$E11</f>
        <v>164.5</v>
      </c>
      <c r="M11" s="1">
        <f>'Spieltag 12'!$E11</f>
        <v>187.58333333333334</v>
      </c>
      <c r="N11" s="1">
        <f>'Spieltag 13'!$E11</f>
        <v>181.16666666666666</v>
      </c>
      <c r="O11" s="1">
        <f>'Spieltag 14'!$E11</f>
        <v>180.91666666666666</v>
      </c>
    </row>
    <row r="12" spans="1:15" ht="12.75">
      <c r="A12" s="14" t="s">
        <v>29</v>
      </c>
      <c r="B12" s="1">
        <f>'Spieltag 1'!$E12</f>
        <v>190.41666666666666</v>
      </c>
      <c r="C12" s="1">
        <f>'Spieltag 2'!$E12</f>
        <v>175.66666666666666</v>
      </c>
      <c r="D12" s="1">
        <f>'Spieltag 3'!$E12</f>
        <v>186.75</v>
      </c>
      <c r="E12" s="1">
        <f>'Spieltag 4'!$E12</f>
        <v>185.16666666666666</v>
      </c>
      <c r="F12" s="1">
        <f>'Spieltag 5'!$E12</f>
        <v>200.58333333333334</v>
      </c>
      <c r="G12" s="1">
        <f>'Spieltag 6'!$E12</f>
        <v>180.75</v>
      </c>
      <c r="H12" s="1">
        <f>'Spieltag 7'!$E12</f>
        <v>192.16666666666666</v>
      </c>
      <c r="I12" s="1">
        <f>'Spieltag 8'!$E12</f>
        <v>192.25</v>
      </c>
      <c r="J12" s="1">
        <f>'Spieltag 9'!$E12</f>
        <v>180.83333333333334</v>
      </c>
      <c r="K12" s="1">
        <f>'Spieltag 10'!$E12</f>
        <v>180.33333333333334</v>
      </c>
      <c r="L12" s="1">
        <f>'Spieltag 11'!$E12</f>
        <v>175.41666666666666</v>
      </c>
      <c r="M12" s="1">
        <f>'Spieltag 12'!$E12</f>
        <v>165.83333333333334</v>
      </c>
      <c r="N12" s="1">
        <f>'Spieltag 13'!$E12</f>
        <v>180.91666666666666</v>
      </c>
      <c r="O12" s="1">
        <f>'Spieltag 14'!$E12</f>
        <v>187.16666666666666</v>
      </c>
    </row>
    <row r="13" spans="1:15" ht="12.75">
      <c r="A13" s="14" t="s">
        <v>30</v>
      </c>
      <c r="B13" s="1">
        <f>'Spieltag 1'!$E13</f>
        <v>172.58333333333334</v>
      </c>
      <c r="C13" s="1">
        <f>'Spieltag 2'!$E13</f>
        <v>176.25</v>
      </c>
      <c r="D13" s="1">
        <f>'Spieltag 3'!$E13</f>
        <v>171.08333333333334</v>
      </c>
      <c r="E13" s="1">
        <f>'Spieltag 4'!$E13</f>
        <v>165.83333333333334</v>
      </c>
      <c r="F13" s="1">
        <f>'Spieltag 5'!$E13</f>
        <v>162.25</v>
      </c>
      <c r="G13" s="1">
        <f>'Spieltag 6'!$E13</f>
        <v>171.33333333333334</v>
      </c>
      <c r="H13" s="1">
        <f>'Spieltag 7'!$E13</f>
        <v>166.66666666666666</v>
      </c>
      <c r="I13" s="1">
        <f>'Spieltag 8'!$E13</f>
        <v>170.16666666666666</v>
      </c>
      <c r="J13" s="1">
        <f>'Spieltag 9'!$E13</f>
        <v>168.08333333333334</v>
      </c>
      <c r="K13" s="1">
        <f>'Spieltag 10'!$E13</f>
        <v>176.91666666666666</v>
      </c>
      <c r="L13" s="1">
        <f>'Spieltag 11'!$E13</f>
        <v>166.75</v>
      </c>
      <c r="M13" s="1">
        <f>'Spieltag 12'!$E13</f>
        <v>172.58333333333334</v>
      </c>
      <c r="N13" s="1">
        <f>'Spieltag 13'!$E13</f>
        <v>190.5</v>
      </c>
      <c r="O13" s="1">
        <f>'Spieltag 14'!$E13</f>
        <v>173.33333333333334</v>
      </c>
    </row>
    <row r="14" spans="1:15" ht="12.75">
      <c r="A14" s="14" t="s">
        <v>31</v>
      </c>
      <c r="B14" s="1">
        <f>'Spieltag 1'!$E14</f>
        <v>162.33333333333334</v>
      </c>
      <c r="C14" s="1">
        <f>'Spieltag 2'!$E14</f>
        <v>176.25</v>
      </c>
      <c r="D14" s="1">
        <f>'Spieltag 3'!$E14</f>
        <v>166.08333333333334</v>
      </c>
      <c r="E14" s="1">
        <f>'Spieltag 4'!$E14</f>
        <v>170</v>
      </c>
      <c r="F14" s="1">
        <f>'Spieltag 5'!$E14</f>
        <v>174.25</v>
      </c>
      <c r="G14" s="1">
        <f>'Spieltag 6'!$E14</f>
        <v>171.91666666666666</v>
      </c>
      <c r="H14" s="1">
        <f>'Spieltag 7'!$E14</f>
        <v>172.91666666666666</v>
      </c>
      <c r="I14" s="1">
        <f>'Spieltag 8'!$E14</f>
        <v>166.5</v>
      </c>
      <c r="J14" s="1">
        <f>'Spieltag 9'!$E14</f>
        <v>179.75</v>
      </c>
      <c r="K14" s="1">
        <f>'Spieltag 10'!$E14</f>
        <v>174.16666666666666</v>
      </c>
      <c r="L14" s="1">
        <f>'Spieltag 11'!$E14</f>
        <v>167.33333333333334</v>
      </c>
      <c r="M14" s="1">
        <f>'Spieltag 12'!$E14</f>
        <v>163.5</v>
      </c>
      <c r="N14" s="1">
        <f>'Spieltag 13'!$E14</f>
        <v>163.41666666666666</v>
      </c>
      <c r="O14" s="1">
        <f>'Spieltag 14'!$E14</f>
        <v>176.33333333333334</v>
      </c>
    </row>
    <row r="15" spans="1:15" ht="12.75">
      <c r="A15" s="14" t="s">
        <v>32</v>
      </c>
      <c r="B15" s="1">
        <f>'Spieltag 1'!$E15</f>
        <v>166.83333333333334</v>
      </c>
      <c r="C15" s="1">
        <f>'Spieltag 2'!$E15</f>
        <v>175.58333333333334</v>
      </c>
      <c r="D15" s="1">
        <f>'Spieltag 3'!$E15</f>
        <v>163.5</v>
      </c>
      <c r="E15" s="1">
        <f>'Spieltag 4'!$E15</f>
        <v>184.91666666666666</v>
      </c>
      <c r="F15" s="1">
        <f>'Spieltag 5'!$E15</f>
        <v>178.58333333333334</v>
      </c>
      <c r="G15" s="1">
        <f>'Spieltag 6'!$E15</f>
        <v>181.75</v>
      </c>
      <c r="H15" s="1">
        <f>'Spieltag 7'!$E15</f>
        <v>178</v>
      </c>
      <c r="I15" s="1">
        <f>'Spieltag 8'!$E15</f>
        <v>171.66666666666666</v>
      </c>
      <c r="J15" s="1">
        <f>'Spieltag 9'!$E15</f>
        <v>177.91666666666666</v>
      </c>
      <c r="K15" s="1">
        <f>'Spieltag 10'!$E15</f>
        <v>195.58333333333334</v>
      </c>
      <c r="L15" s="1">
        <f>'Spieltag 11'!$E15</f>
        <v>165.33333333333334</v>
      </c>
      <c r="M15" s="1">
        <f>'Spieltag 12'!$E15</f>
        <v>162.75</v>
      </c>
      <c r="N15" s="1">
        <f>'Spieltag 13'!$E15</f>
        <v>174</v>
      </c>
      <c r="O15" s="1">
        <f>'Spieltag 14'!$E15</f>
        <v>172.58333333333334</v>
      </c>
    </row>
    <row r="16" spans="1:15" ht="12.75">
      <c r="A16" s="14" t="s">
        <v>33</v>
      </c>
      <c r="B16" s="1">
        <f>'Spieltag 1'!$E16</f>
        <v>154.5</v>
      </c>
      <c r="C16" s="1">
        <f>'Spieltag 2'!$E16</f>
        <v>173.41666666666666</v>
      </c>
      <c r="D16" s="1">
        <f>'Spieltag 3'!$E16</f>
        <v>163.08333333333334</v>
      </c>
      <c r="E16" s="1">
        <f>'Spieltag 4'!$E16</f>
        <v>167.66666666666666</v>
      </c>
      <c r="F16" s="1">
        <f>'Spieltag 5'!$E16</f>
        <v>180.16666666666666</v>
      </c>
      <c r="G16" s="1">
        <f>'Spieltag 6'!$E16</f>
        <v>185.91666666666666</v>
      </c>
      <c r="H16" s="1">
        <f>'Spieltag 7'!$E16</f>
        <v>167.5</v>
      </c>
      <c r="I16" s="1">
        <f>'Spieltag 8'!$E16</f>
        <v>168.16666666666666</v>
      </c>
      <c r="J16" s="1">
        <f>'Spieltag 9'!$E16</f>
        <v>177.08333333333334</v>
      </c>
      <c r="K16" s="1">
        <f>'Spieltag 10'!$E16</f>
        <v>175.58333333333334</v>
      </c>
      <c r="L16" s="1">
        <f>'Spieltag 11'!$E16</f>
        <v>159.75</v>
      </c>
      <c r="M16" s="1">
        <f>'Spieltag 12'!$E16</f>
        <v>169.33333333333334</v>
      </c>
      <c r="N16" s="1">
        <f>'Spieltag 13'!$E16</f>
        <v>179.83333333333334</v>
      </c>
      <c r="O16" s="1">
        <f>'Spieltag 14'!$E16</f>
        <v>160.75</v>
      </c>
    </row>
    <row r="17" spans="2:15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21" spans="1:15" ht="15">
      <c r="A21" s="15" t="s">
        <v>44</v>
      </c>
      <c r="B21" t="s">
        <v>7</v>
      </c>
      <c r="C21" t="s">
        <v>8</v>
      </c>
      <c r="D21" t="s">
        <v>9</v>
      </c>
      <c r="E21" t="s">
        <v>10</v>
      </c>
      <c r="F21" t="s">
        <v>7</v>
      </c>
      <c r="G21" t="s">
        <v>8</v>
      </c>
      <c r="H21" t="s">
        <v>9</v>
      </c>
      <c r="I21" t="s">
        <v>10</v>
      </c>
      <c r="J21" t="s">
        <v>7</v>
      </c>
      <c r="K21" t="s">
        <v>8</v>
      </c>
      <c r="L21" t="s">
        <v>9</v>
      </c>
      <c r="M21" t="s">
        <v>10</v>
      </c>
      <c r="N21" t="s">
        <v>7</v>
      </c>
      <c r="O21" t="s">
        <v>8</v>
      </c>
    </row>
    <row r="23" ht="12.75">
      <c r="A23" s="16" t="s">
        <v>0</v>
      </c>
    </row>
    <row r="24" spans="1:15" ht="12.75">
      <c r="A24" s="17" t="s">
        <v>34</v>
      </c>
      <c r="B24" s="1">
        <f>'Spieltag 1'!$E24</f>
        <v>188.41666666666666</v>
      </c>
      <c r="C24" s="1">
        <f>'Spieltag 2'!$E24</f>
        <v>183.91666666666666</v>
      </c>
      <c r="D24" s="1">
        <f>'Spieltag 3'!$E24</f>
        <v>161.33333333333334</v>
      </c>
      <c r="E24" s="1">
        <f>'Spieltag 4'!$E24</f>
        <v>176.33333333333334</v>
      </c>
      <c r="F24" s="1">
        <f>'Spieltag 5'!$E24</f>
        <v>174.5</v>
      </c>
      <c r="G24" s="1">
        <f>'Spieltag 6'!$E24</f>
        <v>176.66666666666666</v>
      </c>
      <c r="H24" s="1">
        <f>'Spieltag 7'!$E24</f>
        <v>181.08333333333334</v>
      </c>
      <c r="I24" s="1">
        <f>'Spieltag 8'!$E24</f>
        <v>187.25</v>
      </c>
      <c r="J24" s="1">
        <f>'Spieltag 9'!$E24</f>
        <v>182.08333333333334</v>
      </c>
      <c r="K24" s="1">
        <f>'Spieltag 10'!$E24</f>
        <v>177</v>
      </c>
      <c r="L24" s="1">
        <f>'Spieltag 11'!$E24</f>
        <v>163.16666666666666</v>
      </c>
      <c r="M24" s="1">
        <f>'Spieltag 12'!$E24</f>
        <v>160.66666666666666</v>
      </c>
      <c r="N24" s="1">
        <f>'Spieltag 13'!$E24</f>
        <v>180.16666666666666</v>
      </c>
      <c r="O24" s="1">
        <f>'Spieltag 14'!$E24</f>
        <v>179.91666666666666</v>
      </c>
    </row>
    <row r="25" spans="1:15" ht="12.75">
      <c r="A25" s="17" t="s">
        <v>35</v>
      </c>
      <c r="B25" s="1">
        <f>'Spieltag 1'!$E25</f>
        <v>185.66666666666666</v>
      </c>
      <c r="C25" s="1">
        <f>'Spieltag 2'!$E25</f>
        <v>184</v>
      </c>
      <c r="D25" s="1">
        <f>'Spieltag 3'!$E25</f>
        <v>182.75</v>
      </c>
      <c r="E25" s="1">
        <f>'Spieltag 4'!$E25</f>
        <v>184.91666666666666</v>
      </c>
      <c r="F25" s="1">
        <f>'Spieltag 5'!$E25</f>
        <v>205.75</v>
      </c>
      <c r="G25" s="1">
        <f>'Spieltag 6'!$E25</f>
        <v>179.16666666666666</v>
      </c>
      <c r="H25" s="1">
        <f>'Spieltag 7'!$E25</f>
        <v>190</v>
      </c>
      <c r="I25" s="1">
        <f>'Spieltag 8'!$E25</f>
        <v>189.5</v>
      </c>
      <c r="J25" s="1">
        <f>'Spieltag 9'!$E25</f>
        <v>182.75</v>
      </c>
      <c r="K25" s="1">
        <f>'Spieltag 10'!$E25</f>
        <v>181.66666666666666</v>
      </c>
      <c r="L25" s="1">
        <f>'Spieltag 11'!$E25</f>
        <v>182.25</v>
      </c>
      <c r="M25" s="1">
        <f>'Spieltag 12'!$E25</f>
        <v>172.11111111111111</v>
      </c>
      <c r="N25" s="1">
        <f>'Spieltag 13'!$E25</f>
        <v>198.33333333333334</v>
      </c>
      <c r="O25" s="1">
        <f>'Spieltag 14'!$E25</f>
        <v>196.75</v>
      </c>
    </row>
    <row r="26" spans="1:15" ht="12.75">
      <c r="A26" s="17" t="s">
        <v>36</v>
      </c>
      <c r="B26" s="1">
        <f>'Spieltag 1'!$E26</f>
        <v>181.5</v>
      </c>
      <c r="C26" s="1">
        <f>'Spieltag 2'!$E26</f>
        <v>173.66666666666666</v>
      </c>
      <c r="D26" s="1">
        <f>'Spieltag 3'!$E26</f>
        <v>188</v>
      </c>
      <c r="E26" s="1">
        <f>'Spieltag 4'!$E26</f>
        <v>168.5</v>
      </c>
      <c r="F26" s="1">
        <f>'Spieltag 5'!$E26</f>
        <v>168.33333333333334</v>
      </c>
      <c r="G26" s="1">
        <f>'Spieltag 6'!$E26</f>
        <v>176.58333333333334</v>
      </c>
      <c r="H26" s="1">
        <f>'Spieltag 7'!$E26</f>
        <v>159.08333333333334</v>
      </c>
      <c r="I26" s="1">
        <f>'Spieltag 8'!$E26</f>
        <v>176.08333333333334</v>
      </c>
      <c r="J26" s="1">
        <f>'Spieltag 9'!$E26</f>
        <v>184.33333333333334</v>
      </c>
      <c r="K26" s="1">
        <f>'Spieltag 10'!$E26</f>
        <v>176.83333333333334</v>
      </c>
      <c r="L26" s="1">
        <f>'Spieltag 11'!$E26</f>
        <v>176</v>
      </c>
      <c r="M26" s="1">
        <f>'Spieltag 12'!$E26</f>
        <v>165.91666666666666</v>
      </c>
      <c r="N26" s="1">
        <f>'Spieltag 13'!$E26</f>
        <v>171.33333333333334</v>
      </c>
      <c r="O26" s="1">
        <f>'Spieltag 14'!$E26</f>
        <v>182.33333333333334</v>
      </c>
    </row>
    <row r="27" spans="1:15" ht="12.75">
      <c r="A27" s="17" t="s">
        <v>37</v>
      </c>
      <c r="B27" s="1">
        <f>'Spieltag 1'!$E27</f>
        <v>174.08333333333334</v>
      </c>
      <c r="C27" s="1">
        <f>'Spieltag 2'!$E27</f>
        <v>175.5</v>
      </c>
      <c r="D27" s="1">
        <f>'Spieltag 3'!$E27</f>
        <v>171.41666666666666</v>
      </c>
      <c r="E27" s="1">
        <f>'Spieltag 4'!$E27</f>
        <v>184.91666666666666</v>
      </c>
      <c r="F27" s="1">
        <f>'Spieltag 5'!$E27</f>
        <v>182.75</v>
      </c>
      <c r="G27" s="1">
        <f>'Spieltag 6'!$E27</f>
        <v>182.91666666666666</v>
      </c>
      <c r="H27" s="1">
        <f>'Spieltag 7'!$E27</f>
        <v>183.75</v>
      </c>
      <c r="I27" s="1">
        <f>'Spieltag 8'!$E27</f>
        <v>167.66666666666666</v>
      </c>
      <c r="J27" s="1">
        <f>'Spieltag 9'!$E27</f>
        <v>182.75</v>
      </c>
      <c r="K27" s="1">
        <f>'Spieltag 10'!$E27</f>
        <v>163.25</v>
      </c>
      <c r="L27" s="1">
        <f>'Spieltag 11'!$E27</f>
        <v>163.83333333333334</v>
      </c>
      <c r="M27" s="1">
        <f>'Spieltag 12'!$E27</f>
        <v>184.41666666666666</v>
      </c>
      <c r="N27" s="1">
        <f>'Spieltag 13'!$E27</f>
        <v>174.25</v>
      </c>
      <c r="O27" s="1">
        <f>'Spieltag 14'!$E27</f>
        <v>178.58333333333334</v>
      </c>
    </row>
    <row r="28" spans="1:15" ht="12.75">
      <c r="A28" s="17" t="s">
        <v>38</v>
      </c>
      <c r="B28" s="1">
        <f>'Spieltag 1'!$E28</f>
        <v>174</v>
      </c>
      <c r="C28" s="1">
        <f>'Spieltag 2'!$E28</f>
        <v>176.75</v>
      </c>
      <c r="D28" s="1">
        <f>'Spieltag 3'!$E28</f>
        <v>165.75</v>
      </c>
      <c r="E28" s="1">
        <f>'Spieltag 4'!$E28</f>
        <v>185.5</v>
      </c>
      <c r="F28" s="1">
        <f>'Spieltag 5'!$E28</f>
        <v>182.83333333333334</v>
      </c>
      <c r="G28" s="1">
        <f>'Spieltag 6'!$E28</f>
        <v>170.66666666666666</v>
      </c>
      <c r="H28" s="1">
        <f>'Spieltag 7'!$E28</f>
        <v>182.75</v>
      </c>
      <c r="I28" s="1">
        <f>'Spieltag 8'!$E28</f>
        <v>190</v>
      </c>
      <c r="J28" s="1">
        <f>'Spieltag 9'!$E28</f>
        <v>178.75</v>
      </c>
      <c r="K28" s="1">
        <f>'Spieltag 10'!$E28</f>
        <v>175.25</v>
      </c>
      <c r="L28" s="1">
        <f>'Spieltag 11'!$E28</f>
        <v>178.25</v>
      </c>
      <c r="M28" s="1">
        <f>'Spieltag 12'!$E28</f>
        <v>179.16666666666666</v>
      </c>
      <c r="N28" s="1">
        <f>'Spieltag 13'!$E28</f>
        <v>179.08333333333334</v>
      </c>
      <c r="O28" s="1">
        <f>'Spieltag 14'!$E28</f>
        <v>180.41666666666666</v>
      </c>
    </row>
    <row r="29" spans="1:15" ht="12.75">
      <c r="A29" s="17" t="s">
        <v>39</v>
      </c>
      <c r="B29" s="1">
        <f>'Spieltag 1'!$E29</f>
        <v>172.91666666666666</v>
      </c>
      <c r="C29" s="1">
        <f>'Spieltag 2'!$E29</f>
        <v>183.75</v>
      </c>
      <c r="D29" s="1">
        <f>'Spieltag 3'!$E29</f>
        <v>170.16666666666666</v>
      </c>
      <c r="E29" s="1">
        <f>'Spieltag 4'!$E29</f>
        <v>177.08333333333334</v>
      </c>
      <c r="F29" s="1">
        <f>'Spieltag 5'!$E29</f>
        <v>184</v>
      </c>
      <c r="G29" s="1">
        <f>'Spieltag 6'!$E29</f>
        <v>175.83333333333334</v>
      </c>
      <c r="H29" s="1">
        <f>'Spieltag 7'!$E29</f>
        <v>168.5</v>
      </c>
      <c r="I29" s="1">
        <f>'Spieltag 8'!$E29</f>
        <v>184.75</v>
      </c>
      <c r="J29" s="1">
        <f>'Spieltag 9'!$E29</f>
        <v>172.33333333333334</v>
      </c>
      <c r="K29" s="1">
        <f>'Spieltag 10'!$E29</f>
        <v>181.75</v>
      </c>
      <c r="L29" s="1">
        <f>'Spieltag 11'!$E29</f>
        <v>173.33333333333334</v>
      </c>
      <c r="M29" s="1">
        <f>'Spieltag 12'!$E29</f>
        <v>166.33333333333334</v>
      </c>
      <c r="N29" s="1">
        <f>'Spieltag 13'!$E29</f>
        <v>185.25</v>
      </c>
      <c r="O29" s="1">
        <f>'Spieltag 14'!$E29</f>
        <v>178.83333333333334</v>
      </c>
    </row>
    <row r="30" spans="1:15" ht="12.75">
      <c r="A30" s="17" t="s">
        <v>40</v>
      </c>
      <c r="B30" s="1">
        <f>'Spieltag 1'!$E30</f>
        <v>172.16666666666666</v>
      </c>
      <c r="C30" s="1">
        <f>'Spieltag 2'!$E30</f>
        <v>177.91666666666666</v>
      </c>
      <c r="D30" s="1">
        <f>'Spieltag 3'!$E30</f>
        <v>169.5</v>
      </c>
      <c r="E30" s="1">
        <f>'Spieltag 4'!$E30</f>
        <v>173.58333333333334</v>
      </c>
      <c r="F30" s="1">
        <f>'Spieltag 5'!$E30</f>
        <v>166</v>
      </c>
      <c r="G30" s="1">
        <f>'Spieltag 6'!$E30</f>
        <v>181.5</v>
      </c>
      <c r="H30" s="1">
        <f>'Spieltag 7'!$E30</f>
        <v>195.33333333333334</v>
      </c>
      <c r="I30" s="1">
        <f>'Spieltag 8'!$E30</f>
        <v>189.58333333333334</v>
      </c>
      <c r="J30" s="1">
        <f>'Spieltag 9'!$E30</f>
        <v>187.41666666666666</v>
      </c>
      <c r="K30" s="1">
        <f>'Spieltag 10'!$E30</f>
        <v>173.91666666666666</v>
      </c>
      <c r="L30" s="1">
        <f>'Spieltag 11'!$E30</f>
        <v>162.16666666666666</v>
      </c>
      <c r="M30" s="1">
        <f>'Spieltag 12'!$E30</f>
        <v>175.33333333333334</v>
      </c>
      <c r="N30" s="1">
        <f>'Spieltag 13'!$E30</f>
        <v>173.16666666666666</v>
      </c>
      <c r="O30" s="1">
        <f>'Spieltag 14'!$E30</f>
        <v>175.16666666666666</v>
      </c>
    </row>
    <row r="31" spans="1:15" ht="12.75">
      <c r="A31" s="17" t="s">
        <v>41</v>
      </c>
      <c r="B31" s="1">
        <f>'Spieltag 1'!$E31</f>
        <v>166.16666666666666</v>
      </c>
      <c r="C31" s="1">
        <f>'Spieltag 2'!$E31</f>
        <v>170.08333333333334</v>
      </c>
      <c r="D31" s="1">
        <f>'Spieltag 3'!$E31</f>
        <v>170.33333333333334</v>
      </c>
      <c r="E31" s="1">
        <f>'Spieltag 4'!$E31</f>
        <v>175.25</v>
      </c>
      <c r="F31" s="1">
        <f>'Spieltag 5'!$E31</f>
        <v>197.25</v>
      </c>
      <c r="G31" s="1">
        <f>'Spieltag 6'!$E31</f>
        <v>178.66666666666666</v>
      </c>
      <c r="H31" s="1">
        <f>'Spieltag 7'!$E31</f>
        <v>191.91666666666666</v>
      </c>
      <c r="I31" s="1">
        <f>'Spieltag 8'!$E31</f>
        <v>190.83333333333334</v>
      </c>
      <c r="J31" s="1">
        <f>'Spieltag 9'!$E31</f>
        <v>175.91666666666666</v>
      </c>
      <c r="K31" s="1">
        <f>'Spieltag 10'!$E31</f>
        <v>167</v>
      </c>
      <c r="L31" s="1">
        <f>'Spieltag 11'!$E31</f>
        <v>166.33333333333334</v>
      </c>
      <c r="M31" s="1">
        <f>'Spieltag 12'!$E31</f>
        <v>163.25</v>
      </c>
      <c r="N31" s="1">
        <f>'Spieltag 13'!$E31</f>
        <v>192.33333333333334</v>
      </c>
      <c r="O31" s="1">
        <f>'Spieltag 14'!$E31</f>
        <v>173</v>
      </c>
    </row>
    <row r="32" spans="1:15" ht="12.75">
      <c r="A32" s="17" t="s">
        <v>42</v>
      </c>
      <c r="B32" s="1">
        <f>'Spieltag 1'!$E32</f>
        <v>165</v>
      </c>
      <c r="C32" s="1">
        <f>'Spieltag 2'!$E32</f>
        <v>164.83333333333334</v>
      </c>
      <c r="D32" s="1">
        <f>'Spieltag 3'!$E32</f>
        <v>166.91666666666666</v>
      </c>
      <c r="E32" s="1">
        <f>'Spieltag 4'!$E32</f>
        <v>154</v>
      </c>
      <c r="F32" s="1">
        <f>'Spieltag 5'!$E32</f>
        <v>168.66666666666666</v>
      </c>
      <c r="G32" s="1">
        <f>'Spieltag 6'!$E32</f>
        <v>180.66666666666666</v>
      </c>
      <c r="H32" s="1">
        <f>'Spieltag 7'!$E32</f>
        <v>164.75</v>
      </c>
      <c r="I32" s="1">
        <f>'Spieltag 8'!$E32</f>
        <v>164.83333333333334</v>
      </c>
      <c r="J32" s="1">
        <f>'Spieltag 9'!$E32</f>
        <v>174.33333333333334</v>
      </c>
      <c r="K32" s="1">
        <f>'Spieltag 10'!$E32</f>
        <v>158.58333333333334</v>
      </c>
      <c r="L32" s="1">
        <f>'Spieltag 11'!$E32</f>
        <v>148.33333333333334</v>
      </c>
      <c r="M32" s="1">
        <f>'Spieltag 12'!$E32</f>
        <v>160.83333333333334</v>
      </c>
      <c r="N32" s="1">
        <f>'Spieltag 13'!$E32</f>
        <v>167.66666666666666</v>
      </c>
      <c r="O32" s="1">
        <f>'Spieltag 14'!$E32</f>
        <v>177.83333333333334</v>
      </c>
    </row>
    <row r="33" spans="1:15" ht="12.75">
      <c r="A33" s="17" t="s">
        <v>43</v>
      </c>
      <c r="B33" s="1">
        <f>'Spieltag 1'!$E33</f>
        <v>162.16666666666666</v>
      </c>
      <c r="C33" s="1">
        <f>'Spieltag 2'!$E33</f>
        <v>183.58333333333334</v>
      </c>
      <c r="D33" s="1">
        <f>'Spieltag 3'!$E33</f>
        <v>181.91666666666666</v>
      </c>
      <c r="E33" s="1">
        <f>'Spieltag 4'!$E33</f>
        <v>176.5</v>
      </c>
      <c r="F33" s="1">
        <f>'Spieltag 5'!$E33</f>
        <v>188.5</v>
      </c>
      <c r="G33" s="1">
        <f>'Spieltag 6'!$E33</f>
        <v>174</v>
      </c>
      <c r="H33" s="1">
        <f>'Spieltag 7'!$E33</f>
        <v>186.16666666666666</v>
      </c>
      <c r="I33" s="1">
        <f>'Spieltag 8'!$E33</f>
        <v>177.25</v>
      </c>
      <c r="J33" s="1">
        <f>'Spieltag 9'!$E33</f>
        <v>184.75</v>
      </c>
      <c r="K33" s="1">
        <f>'Spieltag 10'!$E33</f>
        <v>175.75</v>
      </c>
      <c r="L33" s="1">
        <f>'Spieltag 11'!$E33</f>
        <v>178.25</v>
      </c>
      <c r="M33" s="1">
        <f>'Spieltag 12'!$E33</f>
        <v>189.5</v>
      </c>
      <c r="N33" s="1">
        <f>'Spieltag 13'!$E33</f>
        <v>180.58333333333334</v>
      </c>
      <c r="O33" s="1">
        <f>'Spieltag 14'!$E33</f>
        <v>174.83333333333334</v>
      </c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 ht="15">
      <c r="A36" s="15" t="s">
        <v>5</v>
      </c>
      <c r="B36" t="s">
        <v>8</v>
      </c>
      <c r="C36" t="s">
        <v>9</v>
      </c>
      <c r="D36" t="s">
        <v>10</v>
      </c>
      <c r="E36" t="s">
        <v>7</v>
      </c>
      <c r="F36" t="s">
        <v>8</v>
      </c>
      <c r="G36" t="s">
        <v>9</v>
      </c>
      <c r="H36" t="s">
        <v>10</v>
      </c>
      <c r="I36" t="s">
        <v>7</v>
      </c>
      <c r="J36" t="s">
        <v>8</v>
      </c>
      <c r="K36" t="s">
        <v>9</v>
      </c>
      <c r="L36" t="s">
        <v>10</v>
      </c>
      <c r="M36" t="s">
        <v>7</v>
      </c>
      <c r="N36" t="s">
        <v>8</v>
      </c>
      <c r="O36" t="s">
        <v>9</v>
      </c>
    </row>
    <row r="38" ht="12.75">
      <c r="A38" s="16" t="s">
        <v>0</v>
      </c>
    </row>
    <row r="39" spans="1:15" ht="12.75">
      <c r="A39" s="17" t="s">
        <v>45</v>
      </c>
      <c r="B39" s="1">
        <f>'Spieltag 1'!$E39</f>
        <v>160.08333333333334</v>
      </c>
      <c r="C39" s="1">
        <f>'Spieltag 2'!$E39</f>
        <v>159.75</v>
      </c>
      <c r="D39" s="1">
        <f>'Spieltag 3'!$E39</f>
        <v>179.58333333333334</v>
      </c>
      <c r="E39" s="1">
        <f>'Spieltag 4'!$E39</f>
        <v>156.83333333333334</v>
      </c>
      <c r="F39" s="1">
        <f>'Spieltag 5'!$E39</f>
        <v>158.75</v>
      </c>
      <c r="G39" s="1">
        <f>'Spieltag 6'!$E39</f>
        <v>164.66666666666666</v>
      </c>
      <c r="H39" s="1">
        <f>'Spieltag 7'!$E39</f>
        <v>166.75</v>
      </c>
      <c r="I39" s="1">
        <f>'Spieltag 8'!$E39</f>
        <v>141</v>
      </c>
      <c r="J39" s="1">
        <f>'Spieltag 9'!$E39</f>
        <v>163.75</v>
      </c>
      <c r="K39" s="1">
        <f>'Spieltag 10'!$E39</f>
        <v>156.25</v>
      </c>
      <c r="L39" s="1">
        <f>'Spieltag 11'!$E39</f>
        <v>153.41666666666666</v>
      </c>
      <c r="M39" s="1">
        <f>'Spieltag 12'!$E39</f>
        <v>162.5</v>
      </c>
      <c r="N39" s="1">
        <f>'Spieltag 13'!$E39</f>
        <v>167.08333333333334</v>
      </c>
      <c r="O39" s="1">
        <f>'Spieltag 14'!$E39</f>
        <v>127.5</v>
      </c>
    </row>
    <row r="40" spans="1:15" ht="12.75">
      <c r="A40" s="17" t="s">
        <v>46</v>
      </c>
      <c r="B40" s="1">
        <f>'Spieltag 1'!$E40</f>
        <v>169.08333333333334</v>
      </c>
      <c r="C40" s="1">
        <f>'Spieltag 2'!$E40</f>
        <v>167.33333333333334</v>
      </c>
      <c r="D40" s="1">
        <f>'Spieltag 3'!$E40</f>
        <v>167.58333333333334</v>
      </c>
      <c r="E40" s="1">
        <f>'Spieltag 4'!$E40</f>
        <v>170.08333333333334</v>
      </c>
      <c r="F40" s="1">
        <f>'Spieltag 5'!$E40</f>
        <v>168.5</v>
      </c>
      <c r="G40" s="1">
        <f>'Spieltag 6'!$E40</f>
        <v>178.25</v>
      </c>
      <c r="H40" s="1">
        <f>'Spieltag 7'!$E40</f>
        <v>180.16666666666666</v>
      </c>
      <c r="I40" s="1">
        <f>'Spieltag 8'!$E40</f>
        <v>162.58333333333334</v>
      </c>
      <c r="J40" s="1">
        <f>'Spieltag 9'!$E40</f>
        <v>182.16666666666666</v>
      </c>
      <c r="K40" s="1">
        <f>'Spieltag 10'!$E40</f>
        <v>168.41666666666666</v>
      </c>
      <c r="L40" s="1">
        <f>'Spieltag 11'!$E40</f>
        <v>167.91666666666666</v>
      </c>
      <c r="M40" s="1">
        <f>'Spieltag 12'!$E40</f>
        <v>172.44444444444446</v>
      </c>
      <c r="N40" s="1">
        <f>'Spieltag 13'!$E40</f>
        <v>171.75</v>
      </c>
      <c r="O40" s="1">
        <f>'Spieltag 14'!$E40</f>
        <v>163.75</v>
      </c>
    </row>
    <row r="41" spans="1:15" ht="12.75">
      <c r="A41" s="17" t="s">
        <v>47</v>
      </c>
      <c r="B41" s="1">
        <f>'Spieltag 1'!$E41</f>
        <v>162.08333333333334</v>
      </c>
      <c r="C41" s="1">
        <f>'Spieltag 2'!$E41</f>
        <v>152.83333333333334</v>
      </c>
      <c r="D41" s="1">
        <f>'Spieltag 3'!$E41</f>
        <v>168.5</v>
      </c>
      <c r="E41" s="1">
        <f>'Spieltag 4'!$E41</f>
        <v>172.25</v>
      </c>
      <c r="F41" s="1">
        <f>'Spieltag 5'!$E41</f>
        <v>158.75</v>
      </c>
      <c r="G41" s="1">
        <f>'Spieltag 6'!$E41</f>
        <v>155.66666666666666</v>
      </c>
      <c r="H41" s="1">
        <f>'Spieltag 7'!$E41</f>
        <v>177.75</v>
      </c>
      <c r="I41" s="1">
        <f>'Spieltag 8'!$E41</f>
        <v>178.58333333333334</v>
      </c>
      <c r="J41" s="1">
        <f>'Spieltag 9'!$E41</f>
        <v>173.75</v>
      </c>
      <c r="K41" s="1">
        <f>'Spieltag 10'!$E41</f>
        <v>169.08333333333334</v>
      </c>
      <c r="L41" s="1">
        <f>'Spieltag 11'!$E41</f>
        <v>176</v>
      </c>
      <c r="M41" s="1">
        <f>'Spieltag 12'!$E41</f>
        <v>186.5</v>
      </c>
      <c r="N41" s="1">
        <f>'Spieltag 13'!$E41</f>
        <v>173.75</v>
      </c>
      <c r="O41" s="1">
        <f>'Spieltag 14'!$E41</f>
        <v>164.91666666666666</v>
      </c>
    </row>
    <row r="42" spans="1:15" ht="12.75">
      <c r="A42" s="17" t="s">
        <v>48</v>
      </c>
      <c r="B42" s="1">
        <f>'Spieltag 1'!$E42</f>
        <v>175.08333333333334</v>
      </c>
      <c r="C42" s="1">
        <f>'Spieltag 2'!$E42</f>
        <v>175.08333333333334</v>
      </c>
      <c r="D42" s="1">
        <f>'Spieltag 3'!$E42</f>
        <v>178.75</v>
      </c>
      <c r="E42" s="1">
        <f>'Spieltag 4'!$E42</f>
        <v>169.66666666666666</v>
      </c>
      <c r="F42" s="1">
        <f>'Spieltag 5'!$E42</f>
        <v>156.33333333333334</v>
      </c>
      <c r="G42" s="1">
        <f>'Spieltag 6'!$E42</f>
        <v>163.16666666666666</v>
      </c>
      <c r="H42" s="1">
        <f>'Spieltag 7'!$E42</f>
        <v>170.41666666666666</v>
      </c>
      <c r="I42" s="1">
        <f>'Spieltag 8'!$E42</f>
        <v>172.83333333333334</v>
      </c>
      <c r="J42" s="1">
        <f>'Spieltag 9'!$E42</f>
        <v>163.58333333333334</v>
      </c>
      <c r="K42" s="1">
        <f>'Spieltag 10'!$E42</f>
        <v>161.08333333333334</v>
      </c>
      <c r="L42" s="1">
        <f>'Spieltag 11'!$E42</f>
        <v>174.75</v>
      </c>
      <c r="M42" s="1">
        <f>'Spieltag 12'!$E42</f>
        <v>166.08333333333334</v>
      </c>
      <c r="N42" s="1">
        <f>'Spieltag 13'!$E42</f>
        <v>187.58333333333334</v>
      </c>
      <c r="O42" s="1">
        <f>'Spieltag 14'!$E42</f>
        <v>174.58333333333334</v>
      </c>
    </row>
    <row r="43" spans="1:15" ht="12.75">
      <c r="A43" s="17" t="s">
        <v>49</v>
      </c>
      <c r="B43" s="1">
        <f>'Spieltag 1'!$E43</f>
        <v>170.16666666666666</v>
      </c>
      <c r="C43" s="1">
        <f>'Spieltag 2'!$E43</f>
        <v>148.5</v>
      </c>
      <c r="D43" s="1">
        <f>'Spieltag 3'!$E43</f>
        <v>160.16666666666666</v>
      </c>
      <c r="E43" s="1">
        <f>'Spieltag 4'!$E43</f>
        <v>165.91666666666666</v>
      </c>
      <c r="F43" s="1">
        <f>'Spieltag 5'!$E43</f>
        <v>164</v>
      </c>
      <c r="G43" s="1">
        <f>'Spieltag 6'!$E43</f>
        <v>165.41666666666666</v>
      </c>
      <c r="H43" s="1">
        <f>'Spieltag 7'!$E43</f>
        <v>170.66666666666666</v>
      </c>
      <c r="I43" s="1">
        <f>'Spieltag 8'!$E43</f>
        <v>160.25</v>
      </c>
      <c r="J43" s="1">
        <f>'Spieltag 9'!$E43</f>
        <v>157.41666666666666</v>
      </c>
      <c r="K43" s="1">
        <f>'Spieltag 10'!$E43</f>
        <v>166.91666666666666</v>
      </c>
      <c r="L43" s="1">
        <f>'Spieltag 11'!$E43</f>
        <v>159.25</v>
      </c>
      <c r="M43" s="1">
        <f>'Spieltag 12'!$E43</f>
        <v>157.83333333333334</v>
      </c>
      <c r="N43" s="1">
        <f>'Spieltag 13'!$E43</f>
        <v>171</v>
      </c>
      <c r="O43" s="1">
        <f>'Spieltag 14'!$E43</f>
        <v>174.33333333333334</v>
      </c>
    </row>
    <row r="44" spans="1:15" ht="12.75">
      <c r="A44" s="17" t="s">
        <v>50</v>
      </c>
      <c r="B44" s="1">
        <f>'Spieltag 1'!$E44</f>
        <v>166.33333333333334</v>
      </c>
      <c r="C44" s="1">
        <f>'Spieltag 2'!$E44</f>
        <v>151.5</v>
      </c>
      <c r="D44" s="1">
        <f>'Spieltag 3'!$E44</f>
        <v>163.16666666666666</v>
      </c>
      <c r="E44" s="1">
        <f>'Spieltag 4'!$E44</f>
        <v>176.16666666666666</v>
      </c>
      <c r="F44" s="1">
        <f>'Spieltag 5'!$E44</f>
        <v>175.91666666666666</v>
      </c>
      <c r="G44" s="1">
        <f>'Spieltag 6'!$E44</f>
        <v>166.91666666666666</v>
      </c>
      <c r="H44" s="1">
        <f>'Spieltag 7'!$E44</f>
        <v>165.08333333333334</v>
      </c>
      <c r="I44" s="1">
        <f>'Spieltag 8'!$E44</f>
        <v>176.25</v>
      </c>
      <c r="J44" s="1">
        <f>'Spieltag 9'!$E44</f>
        <v>172</v>
      </c>
      <c r="K44" s="1">
        <f>'Spieltag 10'!$E44</f>
        <v>149.58333333333334</v>
      </c>
      <c r="L44" s="1">
        <f>'Spieltag 11'!$E44</f>
        <v>166.25</v>
      </c>
      <c r="M44" s="1">
        <f>'Spieltag 12'!$E44</f>
        <v>189.08333333333334</v>
      </c>
      <c r="N44" s="1">
        <f>'Spieltag 13'!$E44</f>
        <v>170.25</v>
      </c>
      <c r="O44" s="1">
        <f>'Spieltag 14'!$E44</f>
        <v>168.16666666666666</v>
      </c>
    </row>
    <row r="45" spans="1:15" ht="12.75">
      <c r="A45" s="17" t="s">
        <v>51</v>
      </c>
      <c r="B45" s="1">
        <f>'Spieltag 1'!$E45</f>
        <v>172.75</v>
      </c>
      <c r="C45" s="1">
        <f>'Spieltag 2'!$E45</f>
        <v>159.83333333333334</v>
      </c>
      <c r="D45" s="1">
        <f>'Spieltag 3'!$E45</f>
        <v>158.33333333333334</v>
      </c>
      <c r="E45" s="1">
        <f>'Spieltag 4'!$E45</f>
        <v>182.33333333333334</v>
      </c>
      <c r="F45" s="1">
        <f>'Spieltag 5'!$E45</f>
        <v>170.66666666666666</v>
      </c>
      <c r="G45" s="1">
        <f>'Spieltag 6'!$E45</f>
        <v>168.16666666666666</v>
      </c>
      <c r="H45" s="1">
        <f>'Spieltag 7'!$E45</f>
        <v>172.25</v>
      </c>
      <c r="I45" s="1">
        <f>'Spieltag 8'!$E45</f>
        <v>168.66666666666666</v>
      </c>
      <c r="J45" s="1">
        <f>'Spieltag 9'!$E45</f>
        <v>172.25</v>
      </c>
      <c r="K45" s="1">
        <f>'Spieltag 10'!$E45</f>
        <v>169.91666666666666</v>
      </c>
      <c r="L45" s="1">
        <f>'Spieltag 11'!$E45</f>
        <v>173.58333333333334</v>
      </c>
      <c r="M45" s="1">
        <f>'Spieltag 12'!$E45</f>
        <v>171.91666666666666</v>
      </c>
      <c r="N45" s="1">
        <f>'Spieltag 13'!$E45</f>
        <v>169</v>
      </c>
      <c r="O45" s="1">
        <f>'Spieltag 14'!$E45</f>
        <v>160.91666666666666</v>
      </c>
    </row>
    <row r="46" spans="1:15" ht="12.75">
      <c r="A46" s="17" t="s">
        <v>52</v>
      </c>
      <c r="B46" s="1">
        <f>'Spieltag 1'!$E46</f>
        <v>162.58333333333334</v>
      </c>
      <c r="C46" s="1">
        <f>'Spieltag 2'!$E46</f>
        <v>152.91666666666666</v>
      </c>
      <c r="D46" s="1">
        <f>'Spieltag 3'!$E46</f>
        <v>155.25</v>
      </c>
      <c r="E46" s="1">
        <f>'Spieltag 4'!$E46</f>
        <v>180.16666666666666</v>
      </c>
      <c r="F46" s="1">
        <f>'Spieltag 5'!$E46</f>
        <v>170.58333333333334</v>
      </c>
      <c r="G46" s="1">
        <f>'Spieltag 6'!$E46</f>
        <v>167.16666666666666</v>
      </c>
      <c r="H46" s="1">
        <f>'Spieltag 7'!$E46</f>
        <v>159.75</v>
      </c>
      <c r="I46" s="1">
        <f>'Spieltag 8'!$E46</f>
        <v>169.66666666666666</v>
      </c>
      <c r="J46" s="1">
        <f>'Spieltag 9'!$E46</f>
        <v>179.25</v>
      </c>
      <c r="K46" s="1">
        <f>'Spieltag 10'!$E46</f>
        <v>159.75</v>
      </c>
      <c r="L46" s="1">
        <f>'Spieltag 11'!$E46</f>
        <v>159.5</v>
      </c>
      <c r="M46" s="1">
        <f>'Spieltag 12'!$E46</f>
        <v>175.58333333333334</v>
      </c>
      <c r="N46" s="1">
        <f>'Spieltag 13'!$E46</f>
        <v>162.25</v>
      </c>
      <c r="O46" s="1">
        <f>'Spieltag 14'!$E46</f>
        <v>176</v>
      </c>
    </row>
    <row r="47" spans="1:15" ht="12.75">
      <c r="A47" s="17" t="s">
        <v>53</v>
      </c>
      <c r="B47" s="1">
        <f>'Spieltag 1'!$E47</f>
        <v>174.25</v>
      </c>
      <c r="C47" s="1">
        <f>'Spieltag 2'!$E47</f>
        <v>158.58333333333334</v>
      </c>
      <c r="D47" s="1">
        <f>'Spieltag 3'!$E47</f>
        <v>150.75</v>
      </c>
      <c r="E47" s="1">
        <f>'Spieltag 4'!$E47</f>
        <v>165.25</v>
      </c>
      <c r="F47" s="1">
        <f>'Spieltag 5'!$E47</f>
        <v>169.66666666666666</v>
      </c>
      <c r="G47" s="1">
        <f>'Spieltag 6'!$E47</f>
        <v>160.91666666666666</v>
      </c>
      <c r="H47" s="1">
        <f>'Spieltag 7'!$E47</f>
        <v>155.5</v>
      </c>
      <c r="I47" s="1">
        <f>'Spieltag 8'!$E47</f>
        <v>159.33333333333334</v>
      </c>
      <c r="J47" s="1">
        <f>'Spieltag 9'!$E47</f>
        <v>176.08333333333334</v>
      </c>
      <c r="K47" s="1">
        <f>'Spieltag 10'!$E47</f>
        <v>158.75</v>
      </c>
      <c r="L47" s="1">
        <f>'Spieltag 11'!$E47</f>
        <v>151.91666666666666</v>
      </c>
      <c r="M47" s="1">
        <f>'Spieltag 12'!$E47</f>
        <v>170.75</v>
      </c>
      <c r="N47" s="1">
        <f>'Spieltag 13'!$E47</f>
        <v>166.58333333333334</v>
      </c>
      <c r="O47" s="1">
        <f>'Spieltag 14'!$E47</f>
        <v>178.41666666666666</v>
      </c>
    </row>
    <row r="48" spans="1:15" ht="12.75">
      <c r="A48" s="17" t="s">
        <v>54</v>
      </c>
      <c r="B48" s="1">
        <f>'Spieltag 1'!$E48</f>
        <v>160.16666666666666</v>
      </c>
      <c r="C48" s="1">
        <f>'Spieltag 2'!$E48</f>
        <v>164.91666666666666</v>
      </c>
      <c r="D48" s="1">
        <f>'Spieltag 3'!$E48</f>
        <v>163.58333333333334</v>
      </c>
      <c r="E48" s="1">
        <f>'Spieltag 4'!$E48</f>
        <v>163.08333333333334</v>
      </c>
      <c r="F48" s="1">
        <f>'Spieltag 5'!$E48</f>
        <v>168.08333333333334</v>
      </c>
      <c r="G48" s="1">
        <f>'Spieltag 6'!$E48</f>
        <v>152.83333333333334</v>
      </c>
      <c r="H48" s="1">
        <f>'Spieltag 7'!$E48</f>
        <v>147.75</v>
      </c>
      <c r="I48" s="1">
        <f>'Spieltag 8'!$E48</f>
        <v>177.41666666666666</v>
      </c>
      <c r="J48" s="1">
        <f>'Spieltag 9'!$E48</f>
        <v>158</v>
      </c>
      <c r="K48" s="1">
        <f>'Spieltag 10'!$E48</f>
        <v>166.58333333333334</v>
      </c>
      <c r="L48" s="1">
        <f>'Spieltag 11'!$E48</f>
        <v>161.83333333333334</v>
      </c>
      <c r="M48" s="1">
        <f>'Spieltag 12'!$E48</f>
        <v>156.91666666666666</v>
      </c>
      <c r="N48" s="1">
        <f>'Spieltag 13'!$E48</f>
        <v>172.16666666666666</v>
      </c>
      <c r="O48" s="1">
        <f>'Spieltag 14'!$E48</f>
        <v>152.25</v>
      </c>
    </row>
    <row r="51" spans="1:15" ht="15">
      <c r="A51" s="15" t="s">
        <v>63</v>
      </c>
      <c r="B51" t="s">
        <v>10</v>
      </c>
      <c r="C51" t="s">
        <v>7</v>
      </c>
      <c r="D51" t="s">
        <v>8</v>
      </c>
      <c r="E51" t="s">
        <v>9</v>
      </c>
      <c r="F51" t="s">
        <v>10</v>
      </c>
      <c r="G51" t="s">
        <v>7</v>
      </c>
      <c r="H51" t="s">
        <v>8</v>
      </c>
      <c r="I51" t="s">
        <v>9</v>
      </c>
      <c r="J51" t="s">
        <v>10</v>
      </c>
      <c r="K51" t="s">
        <v>7</v>
      </c>
      <c r="L51" t="s">
        <v>8</v>
      </c>
      <c r="M51" t="s">
        <v>9</v>
      </c>
      <c r="N51" t="s">
        <v>10</v>
      </c>
      <c r="O51" t="s">
        <v>7</v>
      </c>
    </row>
    <row r="53" ht="12.75">
      <c r="A53" s="16" t="s">
        <v>0</v>
      </c>
    </row>
    <row r="54" spans="1:15" ht="12.75">
      <c r="A54" s="18" t="s">
        <v>55</v>
      </c>
      <c r="B54" s="1">
        <f>'Spieltag 1'!$E54</f>
        <v>149.5</v>
      </c>
      <c r="C54" s="1">
        <f>'Spieltag 2'!$E54</f>
        <v>156.5</v>
      </c>
      <c r="D54" s="1">
        <f>'Spieltag 3'!$E54</f>
        <v>152.83333333333334</v>
      </c>
      <c r="E54" s="1">
        <f>'Spieltag 4'!$E54</f>
        <v>160.83333333333334</v>
      </c>
      <c r="F54" s="1">
        <f>'Spieltag 5'!$E54</f>
        <v>158.25</v>
      </c>
      <c r="G54" s="1">
        <f>'Spieltag 6'!$E54</f>
        <v>156.5</v>
      </c>
      <c r="H54" s="1">
        <f>'Spieltag 7'!$E54</f>
        <v>160</v>
      </c>
      <c r="I54" s="1">
        <f>'Spieltag 8'!$E54</f>
        <v>149.83333333333334</v>
      </c>
      <c r="J54" s="1">
        <f>'Spieltag 9'!$E54</f>
        <v>154.08333333333334</v>
      </c>
      <c r="K54" s="1">
        <f>'Spieltag 10'!$E54</f>
        <v>163.58333333333334</v>
      </c>
      <c r="L54" s="1">
        <f>'Spieltag 11'!$E54</f>
        <v>157.16666666666666</v>
      </c>
      <c r="M54" s="1">
        <f>'Spieltag 12'!$E54</f>
        <v>161</v>
      </c>
      <c r="N54" s="1">
        <f>'Spieltag 13'!$E54</f>
        <v>158.5</v>
      </c>
      <c r="O54" s="1">
        <f>'Spieltag 14'!$E54</f>
        <v>147.75</v>
      </c>
    </row>
    <row r="55" spans="1:15" ht="12.75">
      <c r="A55" s="18" t="s">
        <v>56</v>
      </c>
      <c r="B55" s="1">
        <f>'Spieltag 1'!$E55</f>
        <v>147.91666666666666</v>
      </c>
      <c r="C55" s="1">
        <f>'Spieltag 2'!$E55</f>
        <v>143.83333333333334</v>
      </c>
      <c r="D55" s="1">
        <f>'Spieltag 3'!$E55</f>
        <v>169.66666666666666</v>
      </c>
      <c r="E55" s="1">
        <f>'Spieltag 4'!$E55</f>
        <v>166.83333333333334</v>
      </c>
      <c r="F55" s="1">
        <f>'Spieltag 5'!$E55</f>
        <v>158.08333333333334</v>
      </c>
      <c r="G55" s="1">
        <f>'Spieltag 6'!$E55</f>
        <v>159.16666666666666</v>
      </c>
      <c r="H55" s="1">
        <f>'Spieltag 7'!$E55</f>
        <v>155.83333333333334</v>
      </c>
      <c r="I55" s="1">
        <f>'Spieltag 8'!$E55</f>
        <v>152.58333333333334</v>
      </c>
      <c r="J55" s="1">
        <f>'Spieltag 9'!$E55</f>
        <v>147.58333333333334</v>
      </c>
      <c r="K55" s="1">
        <f>'Spieltag 10'!$E55</f>
        <v>148.16666666666666</v>
      </c>
      <c r="L55" s="1">
        <f>'Spieltag 11'!$E55</f>
        <v>151.66666666666666</v>
      </c>
      <c r="M55" s="1">
        <f>'Spieltag 12'!$E55</f>
        <v>158</v>
      </c>
      <c r="N55" s="1">
        <f>'Spieltag 13'!$E55</f>
        <v>149.58333333333334</v>
      </c>
      <c r="O55" s="1">
        <f>'Spieltag 14'!$E55</f>
        <v>148.66666666666666</v>
      </c>
    </row>
    <row r="56" spans="1:15" ht="12.75">
      <c r="A56" s="18" t="s">
        <v>57</v>
      </c>
      <c r="B56" s="1">
        <f>'Spieltag 1'!$E56</f>
        <v>145.25</v>
      </c>
      <c r="C56" s="1">
        <f>'Spieltag 2'!$E56</f>
        <v>144.08333333333334</v>
      </c>
      <c r="D56" s="1">
        <f>'Spieltag 3'!$E56</f>
        <v>147</v>
      </c>
      <c r="E56" s="1">
        <f>'Spieltag 4'!$E56</f>
        <v>149.5</v>
      </c>
      <c r="F56" s="1">
        <f>'Spieltag 5'!$E56</f>
        <v>140.58333333333334</v>
      </c>
      <c r="G56" s="1">
        <f>'Spieltag 6'!$E56</f>
        <v>137</v>
      </c>
      <c r="H56" s="1">
        <f>'Spieltag 7'!$E56</f>
        <v>155.66666666666666</v>
      </c>
      <c r="I56" s="1">
        <f>'Spieltag 8'!$E56</f>
        <v>145.25</v>
      </c>
      <c r="J56" s="1">
        <f>'Spieltag 9'!$E56</f>
        <v>134.75</v>
      </c>
      <c r="K56" s="1">
        <f>'Spieltag 10'!$E56</f>
        <v>141.25</v>
      </c>
      <c r="L56" s="1">
        <f>'Spieltag 11'!$E56</f>
        <v>148.41666666666666</v>
      </c>
      <c r="M56" s="1">
        <f>'Spieltag 12'!$E56</f>
        <v>141</v>
      </c>
      <c r="N56" s="1">
        <f>'Spieltag 13'!$E56</f>
        <v>144.5</v>
      </c>
      <c r="O56" s="1">
        <f>'Spieltag 14'!$E56</f>
        <v>140.83333333333334</v>
      </c>
    </row>
    <row r="57" spans="1:15" ht="12.75">
      <c r="A57" s="18" t="s">
        <v>58</v>
      </c>
      <c r="B57" s="1">
        <f>'Spieltag 1'!$E57</f>
        <v>143.66666666666666</v>
      </c>
      <c r="C57" s="1">
        <f>'Spieltag 2'!$E57</f>
        <v>162.08333333333334</v>
      </c>
      <c r="D57" s="1">
        <f>'Spieltag 3'!$E57</f>
        <v>144.75</v>
      </c>
      <c r="E57" s="1">
        <f>'Spieltag 4'!$E57</f>
        <v>161.66666666666666</v>
      </c>
      <c r="F57" s="1">
        <f>'Spieltag 5'!$E57</f>
        <v>150.5</v>
      </c>
      <c r="G57" s="1">
        <f>'Spieltag 6'!$E57</f>
        <v>157.33333333333334</v>
      </c>
      <c r="H57" s="1">
        <f>'Spieltag 7'!$E57</f>
        <v>155.75</v>
      </c>
      <c r="I57" s="1">
        <f>'Spieltag 8'!$E57</f>
        <v>161.25</v>
      </c>
      <c r="J57" s="1">
        <f>'Spieltag 9'!$E57</f>
        <v>150.75</v>
      </c>
      <c r="K57" s="1">
        <f>'Spieltag 10'!$E57</f>
        <v>141.16666666666666</v>
      </c>
      <c r="L57" s="1">
        <f>'Spieltag 11'!$E57</f>
        <v>156.08333333333334</v>
      </c>
      <c r="M57" s="1">
        <f>'Spieltag 12'!$E57</f>
        <v>150.83333333333334</v>
      </c>
      <c r="N57" s="1">
        <f>'Spieltag 13'!$E57</f>
        <v>163.08333333333334</v>
      </c>
      <c r="O57" s="1">
        <f>'Spieltag 14'!$E57</f>
        <v>158.58333333333334</v>
      </c>
    </row>
    <row r="58" spans="1:15" ht="12.75">
      <c r="A58" s="18" t="s">
        <v>59</v>
      </c>
      <c r="B58" s="1">
        <f>'Spieltag 1'!$E58</f>
        <v>143.58333333333334</v>
      </c>
      <c r="C58" s="1">
        <f>'Spieltag 2'!$E58</f>
        <v>153.16666666666666</v>
      </c>
      <c r="D58" s="1">
        <f>'Spieltag 3'!$E58</f>
        <v>135.25</v>
      </c>
      <c r="E58" s="1">
        <f>'Spieltag 4'!$E58</f>
        <v>142.25</v>
      </c>
      <c r="F58" s="1">
        <f>'Spieltag 5'!$E58</f>
        <v>145</v>
      </c>
      <c r="G58" s="1">
        <f>'Spieltag 6'!$E58</f>
        <v>146</v>
      </c>
      <c r="H58" s="1">
        <f>'Spieltag 7'!$E58</f>
        <v>141.58333333333334</v>
      </c>
      <c r="I58" s="1">
        <f>'Spieltag 8'!$E58</f>
        <v>157</v>
      </c>
      <c r="J58" s="1">
        <f>'Spieltag 9'!$E58</f>
        <v>127.91666666666667</v>
      </c>
      <c r="K58" s="1">
        <f>'Spieltag 10'!$E58</f>
        <v>143.41666666666666</v>
      </c>
      <c r="L58" s="1">
        <f>'Spieltag 11'!$E58</f>
        <v>153.66666666666666</v>
      </c>
      <c r="M58" s="1">
        <f>'Spieltag 12'!$E58</f>
        <v>152</v>
      </c>
      <c r="N58" s="1">
        <f>'Spieltag 13'!$E58</f>
        <v>134.66666666666666</v>
      </c>
      <c r="O58" s="1">
        <f>'Spieltag 14'!$E58</f>
        <v>140.58333333333334</v>
      </c>
    </row>
    <row r="59" spans="1:15" ht="12.75">
      <c r="A59" s="18" t="s">
        <v>60</v>
      </c>
      <c r="B59" s="1">
        <f>'Spieltag 1'!$E59</f>
        <v>139.08333333333334</v>
      </c>
      <c r="C59" s="1">
        <f>'Spieltag 2'!$E59</f>
        <v>121.33333333333333</v>
      </c>
      <c r="D59" s="1">
        <f>'Spieltag 3'!$E59</f>
        <v>146.5</v>
      </c>
      <c r="E59" s="1">
        <f>'Spieltag 4'!$E59</f>
        <v>141.58333333333334</v>
      </c>
      <c r="F59" s="1">
        <f>'Spieltag 5'!$E59</f>
        <v>155.08333333333334</v>
      </c>
      <c r="G59" s="1">
        <f>'Spieltag 6'!$E59</f>
        <v>140.16666666666666</v>
      </c>
      <c r="H59" s="1">
        <f>'Spieltag 7'!$E59</f>
        <v>145.5</v>
      </c>
      <c r="I59" s="1">
        <f>'Spieltag 8'!$E59</f>
        <v>160.66666666666666</v>
      </c>
      <c r="J59" s="1">
        <f>'Spieltag 9'!$E59</f>
        <v>137.5</v>
      </c>
      <c r="K59" s="1">
        <f>'Spieltag 10'!$E59</f>
        <v>132.58333333333334</v>
      </c>
      <c r="L59" s="1">
        <f>'Spieltag 11'!$E59</f>
        <v>153.58333333333334</v>
      </c>
      <c r="M59" s="1">
        <f>'Spieltag 12'!$E59</f>
      </c>
      <c r="N59" s="1">
        <f>'Spieltag 13'!$E59</f>
      </c>
      <c r="O59" s="1">
        <f>'Spieltag 14'!$E59</f>
        <v>130.75</v>
      </c>
    </row>
    <row r="60" spans="1:15" ht="12.75">
      <c r="A60" s="18" t="s">
        <v>61</v>
      </c>
      <c r="B60" s="1">
        <f>'Spieltag 1'!$E60</f>
        <v>132.75</v>
      </c>
      <c r="C60" s="1">
        <f>'Spieltag 2'!$E60</f>
        <v>141.33333333333334</v>
      </c>
      <c r="D60" s="1">
        <f>'Spieltag 3'!$E60</f>
        <v>152.5</v>
      </c>
      <c r="E60" s="1">
        <f>'Spieltag 4'!$E60</f>
        <v>147.41666666666666</v>
      </c>
      <c r="F60" s="1">
        <f>'Spieltag 5'!$E60</f>
        <v>149.66666666666666</v>
      </c>
      <c r="G60" s="1">
        <f>'Spieltag 6'!$E60</f>
        <v>142.41666666666666</v>
      </c>
      <c r="H60" s="1">
        <f>'Spieltag 7'!$E60</f>
        <v>140.41666666666666</v>
      </c>
      <c r="I60" s="1">
        <f>'Spieltag 8'!$E60</f>
        <v>139</v>
      </c>
      <c r="J60" s="1">
        <f>'Spieltag 9'!$E60</f>
        <v>140.16666666666666</v>
      </c>
      <c r="K60" s="1">
        <f>'Spieltag 10'!$E60</f>
        <v>145.75</v>
      </c>
      <c r="L60" s="1">
        <f>'Spieltag 11'!$E60</f>
        <v>153.41666666666666</v>
      </c>
      <c r="M60" s="1">
        <f>'Spieltag 12'!$E60</f>
        <v>150.91666666666666</v>
      </c>
      <c r="N60" s="1">
        <f>'Spieltag 13'!$E60</f>
        <v>130.33333333333334</v>
      </c>
      <c r="O60" s="1">
        <f>'Spieltag 14'!$E60</f>
        <v>145.41666666666666</v>
      </c>
    </row>
    <row r="61" spans="1:15" ht="12.75">
      <c r="A61" s="18" t="s">
        <v>62</v>
      </c>
      <c r="B61" s="1">
        <f>'Spieltag 1'!$E61</f>
        <v>124.88888888888889</v>
      </c>
      <c r="C61" s="1">
        <f>'Spieltag 2'!$E61</f>
        <v>151.66666666666666</v>
      </c>
      <c r="D61" s="1">
        <f>'Spieltag 3'!$E61</f>
        <v>155.41666666666666</v>
      </c>
      <c r="E61" s="1">
        <f>'Spieltag 4'!$E61</f>
        <v>142.91666666666666</v>
      </c>
      <c r="F61" s="1">
        <f>'Spieltag 5'!$E61</f>
        <v>155.08333333333334</v>
      </c>
      <c r="G61" s="1">
        <f>'Spieltag 6'!$E61</f>
      </c>
      <c r="H61" s="1">
        <f>'Spieltag 7'!$E61</f>
        <v>140.83333333333334</v>
      </c>
      <c r="I61" s="1">
        <f>'Spieltag 8'!$E61</f>
        <v>150.08333333333334</v>
      </c>
      <c r="J61" s="1">
        <f>'Spieltag 9'!$E61</f>
        <v>149.08333333333334</v>
      </c>
      <c r="K61" s="1">
        <f>'Spieltag 10'!$E61</f>
        <v>142.25</v>
      </c>
      <c r="L61" s="1">
        <f>'Spieltag 11'!$E61</f>
        <v>155.11111111111111</v>
      </c>
      <c r="M61" s="1">
        <f>'Spieltag 12'!$E61</f>
        <v>143.66666666666666</v>
      </c>
      <c r="N61" s="1">
        <f>'Spieltag 13'!$E61</f>
        <v>167.88888888888889</v>
      </c>
      <c r="O61" s="1">
        <f>'Spieltag 14'!$E61</f>
        <v>146.75</v>
      </c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5" t="s">
        <v>72</v>
      </c>
      <c r="B64" t="s">
        <v>8</v>
      </c>
      <c r="C64" t="s">
        <v>9</v>
      </c>
      <c r="D64" t="s">
        <v>10</v>
      </c>
      <c r="E64" t="s">
        <v>7</v>
      </c>
      <c r="F64" t="s">
        <v>8</v>
      </c>
      <c r="G64" t="s">
        <v>9</v>
      </c>
      <c r="H64" t="s">
        <v>10</v>
      </c>
      <c r="I64" t="s">
        <v>7</v>
      </c>
      <c r="J64" t="s">
        <v>8</v>
      </c>
      <c r="K64" t="s">
        <v>9</v>
      </c>
      <c r="L64" t="s">
        <v>10</v>
      </c>
      <c r="M64" t="s">
        <v>7</v>
      </c>
      <c r="N64" t="s">
        <v>8</v>
      </c>
      <c r="O64" t="s">
        <v>9</v>
      </c>
    </row>
    <row r="66" ht="12.75">
      <c r="A66" s="16" t="s">
        <v>0</v>
      </c>
    </row>
    <row r="67" spans="1:15" ht="12.75">
      <c r="A67" s="18" t="s">
        <v>64</v>
      </c>
      <c r="B67" s="1">
        <f>'Spieltag 1'!$E67</f>
        <v>156.08333333333334</v>
      </c>
      <c r="C67" s="1">
        <f>'Spieltag 2'!$E67</f>
        <v>154.5</v>
      </c>
      <c r="D67" s="1">
        <f>'Spieltag 3'!$E67</f>
        <v>153.91666666666666</v>
      </c>
      <c r="E67" s="1">
        <f>'Spieltag 4'!$E67</f>
        <v>148.91666666666666</v>
      </c>
      <c r="F67" s="1">
        <f>'Spieltag 5'!$E67</f>
        <v>147.33333333333334</v>
      </c>
      <c r="G67" s="1">
        <f>'Spieltag 6'!$E67</f>
        <v>149</v>
      </c>
      <c r="H67" s="1">
        <f>'Spieltag 7'!$E67</f>
        <v>151.08333333333334</v>
      </c>
      <c r="I67" s="1">
        <f>'Spieltag 8'!$E67</f>
        <v>128.08333333333334</v>
      </c>
      <c r="J67" s="1">
        <f>'Spieltag 9'!$E67</f>
        <v>152.58333333333334</v>
      </c>
      <c r="K67" s="1">
        <f>'Spieltag 10'!$E67</f>
        <v>155.75</v>
      </c>
      <c r="L67" s="1">
        <f>'Spieltag 11'!$E67</f>
        <v>157.33333333333334</v>
      </c>
      <c r="M67" s="1">
        <f>'Spieltag 12'!$E67</f>
        <v>156.83333333333334</v>
      </c>
      <c r="N67" s="1">
        <f>'Spieltag 13'!$E67</f>
        <v>153.08333333333334</v>
      </c>
      <c r="O67" s="1">
        <f>'Spieltag 14'!$E67</f>
        <v>158.83333333333334</v>
      </c>
    </row>
    <row r="68" spans="1:15" ht="12.75">
      <c r="A68" s="18" t="s">
        <v>65</v>
      </c>
      <c r="B68" s="1">
        <f>'Spieltag 1'!$E68</f>
        <v>152.16666666666666</v>
      </c>
      <c r="C68" s="1">
        <f>'Spieltag 2'!$E68</f>
        <v>149.66666666666666</v>
      </c>
      <c r="D68" s="1">
        <f>'Spieltag 3'!$E68</f>
        <v>170.08333333333334</v>
      </c>
      <c r="E68" s="1">
        <f>'Spieltag 4'!$E68</f>
        <v>158.33333333333334</v>
      </c>
      <c r="F68" s="1">
        <f>'Spieltag 5'!$E68</f>
        <v>149.25</v>
      </c>
      <c r="G68" s="1">
        <f>'Spieltag 6'!$E68</f>
        <v>154</v>
      </c>
      <c r="H68" s="1">
        <f>'Spieltag 7'!$E68</f>
        <v>156.33333333333334</v>
      </c>
      <c r="I68" s="1">
        <f>'Spieltag 8'!$E68</f>
        <v>153.66666666666666</v>
      </c>
      <c r="J68" s="1">
        <f>'Spieltag 9'!$E68</f>
        <v>145.75</v>
      </c>
      <c r="K68" s="1">
        <f>'Spieltag 10'!$E68</f>
        <v>158.91666666666666</v>
      </c>
      <c r="L68" s="1">
        <f>'Spieltag 11'!$E68</f>
        <v>154.16666666666666</v>
      </c>
      <c r="M68" s="1">
        <f>'Spieltag 12'!$E68</f>
        <v>154.91666666666666</v>
      </c>
      <c r="N68" s="1">
        <f>'Spieltag 13'!$E68</f>
        <v>156.91666666666666</v>
      </c>
      <c r="O68" s="1">
        <f>'Spieltag 14'!$E68</f>
        <v>138</v>
      </c>
    </row>
    <row r="69" spans="1:15" ht="12.75">
      <c r="A69" s="18" t="s">
        <v>66</v>
      </c>
      <c r="B69" s="1">
        <f>'Spieltag 1'!$E69</f>
        <v>150.16666666666666</v>
      </c>
      <c r="C69" s="1">
        <f>'Spieltag 2'!$E69</f>
        <v>146.5</v>
      </c>
      <c r="D69" s="1">
        <f>'Spieltag 3'!$E69</f>
        <v>148.08333333333334</v>
      </c>
      <c r="E69" s="1">
        <f>'Spieltag 4'!$E69</f>
        <v>154.66666666666666</v>
      </c>
      <c r="F69" s="1">
        <f>'Spieltag 5'!$E69</f>
        <v>138.83333333333334</v>
      </c>
      <c r="G69" s="1">
        <f>'Spieltag 6'!$E69</f>
        <v>145.58333333333334</v>
      </c>
      <c r="H69" s="1">
        <f>'Spieltag 7'!$E69</f>
        <v>141.25</v>
      </c>
      <c r="I69" s="1">
        <f>'Spieltag 8'!$E69</f>
        <v>145</v>
      </c>
      <c r="J69" s="1">
        <f>'Spieltag 9'!$E69</f>
        <v>144.91666666666666</v>
      </c>
      <c r="K69" s="1">
        <f>'Spieltag 10'!$E69</f>
        <v>147.91666666666666</v>
      </c>
      <c r="L69" s="1">
        <f>'Spieltag 11'!$E69</f>
        <v>147.16666666666666</v>
      </c>
      <c r="M69" s="1">
        <f>'Spieltag 12'!$E69</f>
        <v>131.83333333333334</v>
      </c>
      <c r="N69" s="1">
        <f>'Spieltag 13'!$E69</f>
        <v>136.83333333333334</v>
      </c>
      <c r="O69" s="1">
        <f>'Spieltag 14'!$E69</f>
        <v>147.08333333333334</v>
      </c>
    </row>
    <row r="70" spans="1:15" ht="12.75">
      <c r="A70" s="18" t="s">
        <v>67</v>
      </c>
      <c r="B70" s="1">
        <f>'Spieltag 1'!$E70</f>
        <v>145.91666666666666</v>
      </c>
      <c r="C70" s="1">
        <f>'Spieltag 2'!$E70</f>
        <v>148.75</v>
      </c>
      <c r="D70" s="1">
        <f>'Spieltag 3'!$E70</f>
        <v>153.33333333333334</v>
      </c>
      <c r="E70" s="1">
        <f>'Spieltag 4'!$E70</f>
        <v>161</v>
      </c>
      <c r="F70" s="1">
        <f>'Spieltag 5'!$E70</f>
        <v>143.83333333333334</v>
      </c>
      <c r="G70" s="1">
        <f>'Spieltag 6'!$E70</f>
        <v>148.25</v>
      </c>
      <c r="H70" s="1">
        <f>'Spieltag 7'!$E70</f>
        <v>162.91666666666666</v>
      </c>
      <c r="I70" s="1">
        <f>'Spieltag 8'!$E70</f>
        <v>139.75</v>
      </c>
      <c r="J70" s="1">
        <f>'Spieltag 9'!$E70</f>
        <v>143.75</v>
      </c>
      <c r="K70" s="1">
        <f>'Spieltag 10'!$E70</f>
        <v>146.33333333333334</v>
      </c>
      <c r="L70" s="1">
        <f>'Spieltag 11'!$E70</f>
        <v>145.91666666666666</v>
      </c>
      <c r="M70" s="1">
        <f>'Spieltag 12'!$E70</f>
        <v>144.75</v>
      </c>
      <c r="N70" s="1">
        <f>'Spieltag 13'!$E70</f>
        <v>151.66666666666666</v>
      </c>
      <c r="O70" s="1">
        <f>'Spieltag 14'!$E70</f>
        <v>156.33333333333334</v>
      </c>
    </row>
    <row r="71" spans="1:15" ht="12.75">
      <c r="A71" s="18" t="s">
        <v>68</v>
      </c>
      <c r="B71" s="1">
        <f>'Spieltag 1'!$E71</f>
        <v>144.25</v>
      </c>
      <c r="C71" s="1">
        <f>'Spieltag 2'!$E71</f>
        <v>150.22222222222223</v>
      </c>
      <c r="D71" s="1">
        <f>'Spieltag 3'!$E71</f>
        <v>143.75</v>
      </c>
      <c r="E71" s="1">
        <f>'Spieltag 4'!$E71</f>
        <v>148.75</v>
      </c>
      <c r="F71" s="1">
        <f>'Spieltag 5'!$E71</f>
        <v>106.33333333333333</v>
      </c>
      <c r="G71" s="1">
        <f>'Spieltag 6'!$E71</f>
        <v>158.33333333333334</v>
      </c>
      <c r="H71" s="1">
        <f>'Spieltag 7'!$E71</f>
        <v>152</v>
      </c>
      <c r="I71" s="1">
        <f>'Spieltag 8'!$E71</f>
        <v>146.91666666666666</v>
      </c>
      <c r="J71" s="1">
        <f>'Spieltag 9'!$E71</f>
        <v>140.22222222222223</v>
      </c>
      <c r="K71" s="1">
        <f>'Spieltag 10'!$E71</f>
        <v>134.5</v>
      </c>
      <c r="L71" s="1">
        <f>'Spieltag 11'!$E71</f>
        <v>177</v>
      </c>
      <c r="M71" s="1">
        <f>'Spieltag 12'!$E71</f>
        <v>151.44444444444446</v>
      </c>
      <c r="N71" s="1">
        <f>'Spieltag 13'!$E71</f>
        <v>143.75</v>
      </c>
      <c r="O71" s="1">
        <f>'Spieltag 14'!$E71</f>
      </c>
    </row>
    <row r="72" spans="1:15" ht="12.75">
      <c r="A72" s="18" t="s">
        <v>69</v>
      </c>
      <c r="B72" s="1">
        <f>'Spieltag 1'!$E72</f>
        <v>138.5</v>
      </c>
      <c r="C72" s="1">
        <f>'Spieltag 2'!$E72</f>
        <v>145.33333333333334</v>
      </c>
      <c r="D72" s="1">
        <f>'Spieltag 3'!$E72</f>
        <v>158</v>
      </c>
      <c r="E72" s="1">
        <f>'Spieltag 4'!$E72</f>
        <v>153.25</v>
      </c>
      <c r="F72" s="1">
        <f>'Spieltag 5'!$E72</f>
        <v>149.08333333333334</v>
      </c>
      <c r="G72" s="1">
        <f>'Spieltag 6'!$E72</f>
        <v>161.16666666666666</v>
      </c>
      <c r="H72" s="1">
        <f>'Spieltag 7'!$E72</f>
        <v>152.08333333333334</v>
      </c>
      <c r="I72" s="1">
        <f>'Spieltag 8'!$E72</f>
        <v>145.91666666666666</v>
      </c>
      <c r="J72" s="1">
        <f>'Spieltag 9'!$E72</f>
        <v>145.25</v>
      </c>
      <c r="K72" s="1">
        <f>'Spieltag 10'!$E72</f>
        <v>155.33333333333334</v>
      </c>
      <c r="L72" s="1">
        <f>'Spieltag 11'!$E72</f>
        <v>154.08333333333334</v>
      </c>
      <c r="M72" s="1">
        <f>'Spieltag 12'!$E72</f>
        <v>146.66666666666666</v>
      </c>
      <c r="N72" s="1">
        <f>'Spieltag 13'!$E72</f>
        <v>154.41666666666666</v>
      </c>
      <c r="O72" s="1">
        <f>'Spieltag 14'!$E72</f>
        <v>144.25</v>
      </c>
    </row>
    <row r="73" spans="1:15" ht="12.75">
      <c r="A73" s="18" t="s">
        <v>70</v>
      </c>
      <c r="B73" s="1">
        <f>'Spieltag 1'!$E73</f>
        <v>134.08333333333334</v>
      </c>
      <c r="C73" s="1">
        <f>'Spieltag 2'!$E73</f>
        <v>152.16666666666666</v>
      </c>
      <c r="D73" s="1">
        <f>'Spieltag 3'!$E73</f>
        <v>149.41666666666666</v>
      </c>
      <c r="E73" s="1">
        <f>'Spieltag 4'!$E73</f>
        <v>154.16666666666666</v>
      </c>
      <c r="F73" s="1">
        <f>'Spieltag 5'!$E73</f>
        <v>152.66666666666666</v>
      </c>
      <c r="G73" s="1">
        <f>'Spieltag 6'!$E73</f>
        <v>155.91666666666666</v>
      </c>
      <c r="H73" s="1">
        <f>'Spieltag 7'!$E73</f>
        <v>138.16666666666666</v>
      </c>
      <c r="I73" s="1">
        <f>'Spieltag 8'!$E73</f>
        <v>144.25</v>
      </c>
      <c r="J73" s="1">
        <f>'Spieltag 9'!$E73</f>
        <v>152.08333333333334</v>
      </c>
      <c r="K73" s="1">
        <f>'Spieltag 10'!$E73</f>
        <v>163.66666666666666</v>
      </c>
      <c r="L73" s="1">
        <f>'Spieltag 11'!$E73</f>
        <v>162.83333333333334</v>
      </c>
      <c r="M73" s="1">
        <f>'Spieltag 12'!$E73</f>
        <v>153.41666666666666</v>
      </c>
      <c r="N73" s="1">
        <f>'Spieltag 13'!$E73</f>
        <v>151.75</v>
      </c>
      <c r="O73" s="1">
        <f>'Spieltag 14'!$E73</f>
        <v>155.5</v>
      </c>
    </row>
    <row r="74" spans="1:15" ht="12.75">
      <c r="A74" s="18" t="s">
        <v>71</v>
      </c>
      <c r="B74" s="1">
        <f>'Spieltag 1'!$E74</f>
        <v>129.66666666666666</v>
      </c>
      <c r="C74" s="1">
        <f>'Spieltag 2'!$E74</f>
        <v>144.75</v>
      </c>
      <c r="D74" s="1">
        <f>'Spieltag 3'!$E74</f>
        <v>143.41666666666666</v>
      </c>
      <c r="E74" s="1">
        <f>'Spieltag 4'!$E74</f>
        <v>142.66666666666666</v>
      </c>
      <c r="F74" s="1">
        <f>'Spieltag 5'!$E74</f>
        <v>130</v>
      </c>
      <c r="G74" s="1">
        <f>'Spieltag 6'!$E74</f>
        <v>151.91666666666666</v>
      </c>
      <c r="H74" s="1">
        <f>'Spieltag 7'!$E74</f>
        <v>149.08333333333334</v>
      </c>
      <c r="I74" s="1">
        <f>'Spieltag 8'!$E74</f>
        <v>117.5</v>
      </c>
      <c r="J74" s="1">
        <f>'Spieltag 9'!$E74</f>
        <v>142.66666666666666</v>
      </c>
      <c r="K74" s="1">
        <f>'Spieltag 10'!$E74</f>
        <v>141.66666666666666</v>
      </c>
      <c r="L74" s="1">
        <f>'Spieltag 11'!$E74</f>
        <v>143.22222222222223</v>
      </c>
      <c r="M74" s="1">
        <f>'Spieltag 12'!$E74</f>
        <v>136.66666666666666</v>
      </c>
      <c r="N74" s="1">
        <f>'Spieltag 13'!$E74</f>
        <v>136.83333333333334</v>
      </c>
      <c r="O74" s="1">
        <f>'Spieltag 14'!$E74</f>
        <v>156.16666666666666</v>
      </c>
    </row>
    <row r="75" spans="2:1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5" t="s">
        <v>14</v>
      </c>
      <c r="B77" t="s">
        <v>7</v>
      </c>
      <c r="C77" t="s">
        <v>23</v>
      </c>
      <c r="D77" t="s">
        <v>9</v>
      </c>
      <c r="E77" t="s">
        <v>8</v>
      </c>
      <c r="F77" t="s">
        <v>7</v>
      </c>
      <c r="G77" t="s">
        <v>23</v>
      </c>
      <c r="H77" t="s">
        <v>9</v>
      </c>
      <c r="I77" t="s">
        <v>8</v>
      </c>
      <c r="J77" t="s">
        <v>7</v>
      </c>
      <c r="K77" t="s">
        <v>23</v>
      </c>
      <c r="L77" t="s">
        <v>9</v>
      </c>
      <c r="M77" t="s">
        <v>8</v>
      </c>
      <c r="N77" t="s">
        <v>7</v>
      </c>
      <c r="O77" t="s">
        <v>23</v>
      </c>
    </row>
    <row r="79" ht="12.75">
      <c r="A79" s="16" t="s">
        <v>0</v>
      </c>
    </row>
    <row r="80" spans="1:15" ht="12.75">
      <c r="A80" s="14" t="s">
        <v>15</v>
      </c>
      <c r="B80" s="1">
        <f>'Spieltag 1'!$E80</f>
        <v>133.91666666666666</v>
      </c>
      <c r="C80" s="1">
        <f>'Spieltag 2'!$E80</f>
        <v>143.91666666666666</v>
      </c>
      <c r="D80" s="1">
        <f>'Spieltag 3'!$E80</f>
        <v>134.75</v>
      </c>
      <c r="E80" s="1">
        <f>'Spieltag 4'!$E80</f>
        <v>132.5</v>
      </c>
      <c r="F80" s="1">
        <f>'Spieltag 5'!$E80</f>
        <v>136.91666666666666</v>
      </c>
      <c r="G80" s="1">
        <f>'Spieltag 6'!$E80</f>
        <v>136.33333333333334</v>
      </c>
      <c r="H80" s="1">
        <f>'Spieltag 7'!$E80</f>
        <v>138.91666666666666</v>
      </c>
      <c r="I80" s="1">
        <f>'Spieltag 8'!$E80</f>
        <v>155.66666666666666</v>
      </c>
      <c r="J80" s="1">
        <f>'Spieltag 9'!$E80</f>
        <v>139.58333333333334</v>
      </c>
      <c r="K80" s="1">
        <f>'Spieltag 10'!$E80</f>
        <v>137.83333333333334</v>
      </c>
      <c r="L80" s="1">
        <f>'Spieltag 11'!$E80</f>
        <v>140.08333333333334</v>
      </c>
      <c r="M80" s="1">
        <f>'Spieltag 12'!$E80</f>
        <v>137.08333333333334</v>
      </c>
      <c r="N80" s="1">
        <f>'Spieltag 13'!$E80</f>
        <v>148.33333333333334</v>
      </c>
      <c r="O80" s="1">
        <f>'Spieltag 14'!$E80</f>
        <v>139.58333333333334</v>
      </c>
    </row>
    <row r="81" spans="1:15" ht="12.75">
      <c r="A81" s="14" t="s">
        <v>16</v>
      </c>
      <c r="B81" s="1">
        <f>'Spieltag 1'!$E81</f>
        <v>130.91666666666666</v>
      </c>
      <c r="C81" s="1">
        <f>'Spieltag 2'!$E81</f>
        <v>137.5</v>
      </c>
      <c r="D81" s="1">
        <f>'Spieltag 3'!$E81</f>
        <v>143.58333333333334</v>
      </c>
      <c r="E81" s="1">
        <f>'Spieltag 4'!$E81</f>
        <v>146.58333333333334</v>
      </c>
      <c r="F81" s="1">
        <f>'Spieltag 5'!$E81</f>
        <v>130.83333333333334</v>
      </c>
      <c r="G81" s="1">
        <f>'Spieltag 6'!$E81</f>
        <v>140.33333333333334</v>
      </c>
      <c r="H81" s="1">
        <f>'Spieltag 7'!$E81</f>
        <v>130.5</v>
      </c>
      <c r="I81" s="1">
        <f>'Spieltag 8'!$E81</f>
        <v>162.83333333333334</v>
      </c>
      <c r="J81" s="1">
        <f>'Spieltag 9'!$E81</f>
        <v>144.16666666666666</v>
      </c>
      <c r="K81" s="1">
        <f>'Spieltag 10'!$E81</f>
        <v>139.16666666666666</v>
      </c>
      <c r="L81" s="1">
        <f>'Spieltag 11'!$E81</f>
        <v>143.16666666666666</v>
      </c>
      <c r="M81" s="1">
        <f>'Spieltag 12'!$E81</f>
        <v>143.83333333333334</v>
      </c>
      <c r="N81" s="1">
        <f>'Spieltag 13'!$E81</f>
        <v>146.83333333333334</v>
      </c>
      <c r="O81" s="1">
        <f>'Spieltag 14'!$E81</f>
        <v>128.83333333333334</v>
      </c>
    </row>
    <row r="82" spans="1:15" ht="12.75">
      <c r="A82" s="14" t="s">
        <v>17</v>
      </c>
      <c r="B82" s="1">
        <f>'Spieltag 1'!$E82</f>
        <v>117.66666666666667</v>
      </c>
      <c r="C82" s="1">
        <f>'Spieltag 2'!$E82</f>
        <v>142.08333333333334</v>
      </c>
      <c r="D82" s="1">
        <f>'Spieltag 3'!$E82</f>
        <v>137.25</v>
      </c>
      <c r="E82" s="1">
        <f>'Spieltag 4'!$E82</f>
        <v>135.83333333333334</v>
      </c>
      <c r="F82" s="1">
        <f>'Spieltag 5'!$E82</f>
        <v>125.91666666666667</v>
      </c>
      <c r="G82" s="1">
        <f>'Spieltag 6'!$E82</f>
        <v>140.83333333333334</v>
      </c>
      <c r="H82" s="1">
        <f>'Spieltag 7'!$E82</f>
        <v>125.33333333333333</v>
      </c>
      <c r="I82" s="1">
        <f>'Spieltag 8'!$E82</f>
        <v>151.66666666666666</v>
      </c>
      <c r="J82" s="1">
        <f>'Spieltag 9'!$E82</f>
        <v>139.25</v>
      </c>
      <c r="K82" s="1">
        <f>'Spieltag 10'!$E82</f>
        <v>118.75</v>
      </c>
      <c r="L82" s="1">
        <f>'Spieltag 11'!$E82</f>
        <v>124.91666666666667</v>
      </c>
      <c r="M82" s="1">
        <f>'Spieltag 12'!$E82</f>
        <v>144.25</v>
      </c>
      <c r="N82" s="1">
        <f>'Spieltag 13'!$E82</f>
        <v>129</v>
      </c>
      <c r="O82" s="1">
        <f>'Spieltag 14'!$E82</f>
        <v>128.58333333333334</v>
      </c>
    </row>
    <row r="83" spans="1:15" ht="12.75">
      <c r="A83" s="14" t="s">
        <v>18</v>
      </c>
      <c r="B83" s="1">
        <f>'Spieltag 1'!$E83</f>
        <v>138.83333333333334</v>
      </c>
      <c r="C83" s="1">
        <f>'Spieltag 2'!$E83</f>
        <v>134</v>
      </c>
      <c r="D83" s="1">
        <f>'Spieltag 3'!$E83</f>
        <v>128.91666666666666</v>
      </c>
      <c r="E83" s="1">
        <f>'Spieltag 4'!$E83</f>
        <v>127.58333333333333</v>
      </c>
      <c r="F83" s="1">
        <f>'Spieltag 5'!$E83</f>
        <v>122.91666666666667</v>
      </c>
      <c r="G83" s="1">
        <f>'Spieltag 6'!$E83</f>
        <v>128.83333333333334</v>
      </c>
      <c r="H83" s="1">
        <f>'Spieltag 7'!$E83</f>
        <v>128.5</v>
      </c>
      <c r="I83" s="1">
        <f>'Spieltag 8'!$E83</f>
        <v>127.91666666666667</v>
      </c>
      <c r="J83" s="1">
        <f>'Spieltag 9'!$E83</f>
        <v>144.91666666666666</v>
      </c>
      <c r="K83" s="1">
        <f>'Spieltag 10'!$E83</f>
        <v>125.08333333333333</v>
      </c>
      <c r="L83" s="1">
        <f>'Spieltag 11'!$E83</f>
        <v>132.33333333333334</v>
      </c>
      <c r="M83" s="1">
        <f>'Spieltag 12'!$E83</f>
        <v>134.08333333333334</v>
      </c>
      <c r="N83" s="1">
        <f>'Spieltag 13'!$E83</f>
        <v>139.75</v>
      </c>
      <c r="O83" s="1">
        <f>'Spieltag 14'!$E83</f>
        <v>134.16666666666666</v>
      </c>
    </row>
    <row r="84" spans="1:15" ht="12.75">
      <c r="A84" s="14" t="s">
        <v>19</v>
      </c>
      <c r="B84" s="1">
        <f>'Spieltag 1'!$E84</f>
        <v>146.16666666666666</v>
      </c>
      <c r="C84" s="1">
        <f>'Spieltag 2'!$E84</f>
        <v>131.08333333333334</v>
      </c>
      <c r="D84" s="1">
        <f>'Spieltag 3'!$E84</f>
        <v>123.58333333333333</v>
      </c>
      <c r="E84" s="1">
        <f>'Spieltag 4'!$E84</f>
        <v>134.66666666666666</v>
      </c>
      <c r="F84" s="1">
        <f>'Spieltag 5'!$E84</f>
        <v>140.25</v>
      </c>
      <c r="G84" s="1">
        <f>'Spieltag 6'!$E84</f>
        <v>147</v>
      </c>
      <c r="H84" s="1">
        <f>'Spieltag 7'!$E84</f>
        <v>123.66666666666667</v>
      </c>
      <c r="I84" s="1">
        <f>'Spieltag 8'!$E84</f>
        <v>140.58333333333334</v>
      </c>
      <c r="J84" s="1">
        <f>'Spieltag 9'!$E84</f>
        <v>145.25</v>
      </c>
      <c r="K84" s="1">
        <f>'Spieltag 10'!$E84</f>
        <v>139.91666666666666</v>
      </c>
      <c r="L84" s="1">
        <f>'Spieltag 11'!$E84</f>
        <v>140</v>
      </c>
      <c r="M84" s="1">
        <f>'Spieltag 12'!$E84</f>
        <v>138.41666666666666</v>
      </c>
      <c r="N84" s="1">
        <f>'Spieltag 13'!$E84</f>
        <v>146.41666666666666</v>
      </c>
      <c r="O84" s="1">
        <f>'Spieltag 14'!$E84</f>
        <v>132.33333333333334</v>
      </c>
    </row>
    <row r="85" spans="1:15" ht="12.75">
      <c r="A85" s="14" t="s">
        <v>20</v>
      </c>
      <c r="B85" s="1">
        <f>'Spieltag 1'!$E85</f>
        <v>143.5</v>
      </c>
      <c r="C85" s="1">
        <f>'Spieltag 2'!$E85</f>
        <v>136.91666666666666</v>
      </c>
      <c r="D85" s="1">
        <f>'Spieltag 3'!$E85</f>
        <v>116.16666666666667</v>
      </c>
      <c r="E85" s="1">
        <f>'Spieltag 4'!$E85</f>
        <v>135.58333333333334</v>
      </c>
      <c r="F85" s="1">
        <f>'Spieltag 5'!$E85</f>
        <v>130.25</v>
      </c>
      <c r="G85" s="1">
        <f>'Spieltag 6'!$E85</f>
        <v>136.91666666666666</v>
      </c>
      <c r="H85" s="1">
        <f>'Spieltag 7'!$E85</f>
        <v>128.33333333333334</v>
      </c>
      <c r="I85" s="1">
        <f>'Spieltag 8'!$E85</f>
        <v>144.25</v>
      </c>
      <c r="J85" s="1">
        <f>'Spieltag 9'!$E85</f>
        <v>138.33333333333334</v>
      </c>
      <c r="K85" s="1">
        <f>'Spieltag 10'!$E85</f>
        <v>127.08333333333333</v>
      </c>
      <c r="L85" s="1">
        <f>'Spieltag 11'!$E85</f>
        <v>135.83333333333334</v>
      </c>
      <c r="M85" s="1">
        <f>'Spieltag 12'!$E85</f>
        <v>142.5</v>
      </c>
      <c r="N85" s="1">
        <f>'Spieltag 13'!$E85</f>
        <v>134.58333333333334</v>
      </c>
      <c r="O85" s="1">
        <f>'Spieltag 14'!$E85</f>
        <v>136.41666666666666</v>
      </c>
    </row>
    <row r="86" spans="1:15" ht="12.75">
      <c r="A86" s="14" t="s">
        <v>21</v>
      </c>
      <c r="B86" s="1">
        <f>'Spieltag 1'!$E86</f>
        <v>133.5</v>
      </c>
      <c r="C86" s="1">
        <f>'Spieltag 2'!$E86</f>
        <v>131.75</v>
      </c>
      <c r="D86" s="1">
        <f>'Spieltag 3'!$E86</f>
        <v>130.25</v>
      </c>
      <c r="E86" s="19">
        <f>'Spieltag 4'!$E86</f>
        <v>137.5</v>
      </c>
      <c r="F86" s="19">
        <f>'Spieltag 5'!$E86</f>
        <v>148.83333333333334</v>
      </c>
      <c r="G86" s="19">
        <f>'Spieltag 6'!$E86</f>
        <v>129.08333333333334</v>
      </c>
      <c r="H86" s="1">
        <f>'Spieltag 7'!$E86</f>
        <v>133.08333333333334</v>
      </c>
      <c r="I86" s="1">
        <f>'Spieltag 8'!$E86</f>
        <v>148.25</v>
      </c>
      <c r="J86" s="1">
        <f>'Spieltag 9'!$E86</f>
        <v>143.25</v>
      </c>
      <c r="K86" s="1">
        <f>'Spieltag 10'!$E86</f>
        <v>138.75</v>
      </c>
      <c r="L86" s="1">
        <f>'Spieltag 11'!$E86</f>
        <v>125.5</v>
      </c>
      <c r="M86" s="1">
        <f>'Spieltag 12'!$E86</f>
        <v>134.08333333333334</v>
      </c>
      <c r="N86" s="1">
        <f>'Spieltag 13'!$E86</f>
        <v>136.41666666666666</v>
      </c>
      <c r="O86" s="1">
        <f>'Spieltag 14'!$E86</f>
        <v>145.16666666666666</v>
      </c>
    </row>
    <row r="87" spans="1:15" ht="12.75">
      <c r="A87" s="14" t="s">
        <v>22</v>
      </c>
      <c r="B87" s="1">
        <f>'Spieltag 1'!$E87</f>
        <v>130.33333333333334</v>
      </c>
      <c r="C87" s="1">
        <f>'Spieltag 2'!$E87</f>
        <v>128.91666666666666</v>
      </c>
      <c r="D87" s="1">
        <f>'Spieltag 3'!$E87</f>
        <v>118.83333333333333</v>
      </c>
      <c r="E87" s="19">
        <f>'Spieltag 4'!$E87</f>
        <v>127.41666666666667</v>
      </c>
      <c r="F87" s="19">
        <f>'Spieltag 5'!$E87</f>
        <v>138.58333333333334</v>
      </c>
      <c r="G87" s="19">
        <f>'Spieltag 6'!$E87</f>
        <v>129.25</v>
      </c>
      <c r="H87" s="1">
        <f>'Spieltag 7'!$E87</f>
        <v>130.66666666666666</v>
      </c>
      <c r="I87" s="1">
        <f>'Spieltag 8'!$E87</f>
        <v>145.41666666666666</v>
      </c>
      <c r="J87" s="1">
        <f>'Spieltag 9'!$E87</f>
        <v>138.16666666666666</v>
      </c>
      <c r="K87" s="1">
        <f>'Spieltag 10'!$E87</f>
        <v>123.25</v>
      </c>
      <c r="L87" s="1">
        <f>'Spieltag 11'!$E87</f>
        <v>132.33333333333334</v>
      </c>
      <c r="M87" s="1">
        <f>'Spieltag 12'!$E87</f>
        <v>128.08333333333334</v>
      </c>
      <c r="N87" s="1">
        <f>'Spieltag 13'!$E87</f>
        <v>131.5</v>
      </c>
      <c r="O87" s="1">
        <f>'Spieltag 14'!$E87</f>
        <v>127.16666666666667</v>
      </c>
    </row>
    <row r="88" spans="5:7" ht="12.75">
      <c r="E88" s="9"/>
      <c r="F88" s="9"/>
      <c r="G88" s="9"/>
    </row>
    <row r="89" spans="5:7" ht="12.75">
      <c r="E89" s="9"/>
      <c r="F89" s="9"/>
      <c r="G89" s="9"/>
    </row>
    <row r="90" spans="5:7" ht="12.75">
      <c r="E90" s="9"/>
      <c r="F90" s="13"/>
      <c r="G90" s="9"/>
    </row>
    <row r="91" spans="5:7" ht="12.75">
      <c r="E91" s="9"/>
      <c r="F91" s="13"/>
      <c r="G91" s="9"/>
    </row>
    <row r="92" spans="5:7" ht="12.75">
      <c r="E92" s="9"/>
      <c r="F92" s="13"/>
      <c r="G92" s="9"/>
    </row>
    <row r="93" spans="5:7" ht="12.75">
      <c r="E93" s="9"/>
      <c r="F93" s="13"/>
      <c r="G93" s="9"/>
    </row>
    <row r="94" spans="5:7" ht="12.75">
      <c r="E94" s="9"/>
      <c r="F94" s="13"/>
      <c r="G94" s="9"/>
    </row>
    <row r="95" spans="5:7" ht="12.75">
      <c r="E95" s="9"/>
      <c r="F95" s="13"/>
      <c r="G95" s="9"/>
    </row>
    <row r="96" spans="5:7" ht="12.75">
      <c r="E96" s="9"/>
      <c r="F96" s="13"/>
      <c r="G96" s="9"/>
    </row>
    <row r="97" spans="5:7" ht="12.75">
      <c r="E97" s="13"/>
      <c r="F97" s="13"/>
      <c r="G97" s="9"/>
    </row>
    <row r="98" spans="5:7" ht="12.75">
      <c r="E98" s="13"/>
      <c r="F98" s="9"/>
      <c r="G98" s="9"/>
    </row>
    <row r="99" spans="5:7" ht="12.75">
      <c r="E99" s="13"/>
      <c r="F99" s="9"/>
      <c r="G99" s="9"/>
    </row>
    <row r="100" spans="5:7" ht="12.75">
      <c r="E100" s="13"/>
      <c r="F100" s="9"/>
      <c r="G100" s="9"/>
    </row>
    <row r="101" spans="5:7" ht="12.75">
      <c r="E101" s="13"/>
      <c r="F101" s="9"/>
      <c r="G101" s="9"/>
    </row>
    <row r="102" spans="5:7" ht="12.75">
      <c r="E102" s="13"/>
      <c r="F102" s="9"/>
      <c r="G102" s="9"/>
    </row>
    <row r="103" spans="5:7" ht="12.75">
      <c r="E103" s="13"/>
      <c r="F103" s="9"/>
      <c r="G103" s="9"/>
    </row>
    <row r="104" spans="5:7" ht="12.75">
      <c r="E104" s="13"/>
      <c r="F104" s="9"/>
      <c r="G104" s="9"/>
    </row>
    <row r="105" spans="5:7" ht="12.75">
      <c r="E105" s="9"/>
      <c r="F105" s="9"/>
      <c r="G105" s="9"/>
    </row>
    <row r="106" spans="5:7" ht="12.75">
      <c r="E106" s="9"/>
      <c r="F106" s="9"/>
      <c r="G106" s="9"/>
    </row>
    <row r="107" spans="5:7" ht="12.75">
      <c r="E107" s="9"/>
      <c r="F107" s="9"/>
      <c r="G107" s="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4:I87"/>
  <sheetViews>
    <sheetView workbookViewId="0" topLeftCell="A51">
      <selection activeCell="C7" sqref="C7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8</v>
      </c>
      <c r="C7" s="14">
        <v>2228</v>
      </c>
      <c r="D7" s="14">
        <v>12</v>
      </c>
      <c r="E7" s="1">
        <f aca="true" t="shared" si="0" ref="E7:E18">IF(C7="","",C7/D7)</f>
        <v>185.66666666666666</v>
      </c>
    </row>
    <row r="8" spans="1:5" ht="12.75">
      <c r="A8" t="str">
        <f>Basis!A8</f>
        <v>DB 1</v>
      </c>
      <c r="B8" s="14">
        <v>6</v>
      </c>
      <c r="C8" s="14">
        <v>2140</v>
      </c>
      <c r="D8" s="14">
        <v>12</v>
      </c>
      <c r="E8" s="1">
        <f t="shared" si="0"/>
        <v>178.33333333333334</v>
      </c>
    </row>
    <row r="9" spans="1:5" ht="12.75">
      <c r="A9" t="str">
        <f>Basis!A9</f>
        <v>SID 1</v>
      </c>
      <c r="B9" s="14">
        <v>5</v>
      </c>
      <c r="C9" s="14">
        <v>2084</v>
      </c>
      <c r="D9" s="14">
        <v>12</v>
      </c>
      <c r="E9" s="1">
        <f t="shared" si="0"/>
        <v>173.66666666666666</v>
      </c>
    </row>
    <row r="10" spans="1:5" ht="12.75">
      <c r="A10" t="str">
        <f>Basis!A10</f>
        <v>HHA1</v>
      </c>
      <c r="B10" s="14">
        <v>10</v>
      </c>
      <c r="C10" s="14">
        <v>2297</v>
      </c>
      <c r="D10" s="14">
        <v>12</v>
      </c>
      <c r="E10" s="1">
        <f t="shared" si="0"/>
        <v>191.41666666666666</v>
      </c>
    </row>
    <row r="11" spans="1:5" ht="12.75">
      <c r="A11" t="str">
        <f>Basis!A11</f>
        <v>AIR 1</v>
      </c>
      <c r="B11" s="14">
        <v>7</v>
      </c>
      <c r="C11" s="14">
        <v>2184</v>
      </c>
      <c r="D11" s="14">
        <v>12</v>
      </c>
      <c r="E11" s="1">
        <f t="shared" si="0"/>
        <v>182</v>
      </c>
    </row>
    <row r="12" spans="1:5" ht="12.75">
      <c r="A12" t="str">
        <f>Basis!A12</f>
        <v>BWV 2</v>
      </c>
      <c r="B12" s="14">
        <v>9</v>
      </c>
      <c r="C12" s="14">
        <v>2285</v>
      </c>
      <c r="D12" s="14">
        <v>12</v>
      </c>
      <c r="E12" s="1">
        <f t="shared" si="0"/>
        <v>190.41666666666666</v>
      </c>
    </row>
    <row r="13" spans="1:5" ht="12.75">
      <c r="A13" t="str">
        <f>Basis!A13</f>
        <v>BVT 3</v>
      </c>
      <c r="B13" s="14">
        <v>4</v>
      </c>
      <c r="C13" s="14">
        <v>2071</v>
      </c>
      <c r="D13" s="14">
        <v>12</v>
      </c>
      <c r="E13" s="1">
        <f t="shared" si="0"/>
        <v>172.58333333333334</v>
      </c>
    </row>
    <row r="14" spans="1:5" ht="12.75">
      <c r="A14" t="str">
        <f>Basis!A14</f>
        <v>P11 1</v>
      </c>
      <c r="B14" s="14">
        <v>2</v>
      </c>
      <c r="C14" s="14">
        <v>1948</v>
      </c>
      <c r="D14" s="14">
        <v>12</v>
      </c>
      <c r="E14" s="1">
        <f t="shared" si="0"/>
        <v>162.33333333333334</v>
      </c>
    </row>
    <row r="15" spans="1:5" ht="12.75">
      <c r="A15" t="str">
        <f>Basis!A15</f>
        <v>DA 1</v>
      </c>
      <c r="B15" s="14">
        <v>3</v>
      </c>
      <c r="C15" s="14">
        <v>2002</v>
      </c>
      <c r="D15" s="14">
        <v>12</v>
      </c>
      <c r="E15" s="1">
        <f t="shared" si="0"/>
        <v>166.83333333333334</v>
      </c>
    </row>
    <row r="16" spans="1:5" ht="12.75">
      <c r="A16" t="str">
        <f>Basis!A16</f>
        <v>HM 1</v>
      </c>
      <c r="B16" s="14">
        <v>1</v>
      </c>
      <c r="C16" s="14">
        <v>1854</v>
      </c>
      <c r="D16" s="14">
        <v>12</v>
      </c>
      <c r="E16" s="1">
        <f t="shared" si="0"/>
        <v>154.5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10</v>
      </c>
      <c r="C24" s="14">
        <v>2261</v>
      </c>
      <c r="D24" s="14">
        <v>12</v>
      </c>
      <c r="E24" s="1">
        <f aca="true" t="shared" si="1" ref="E24:E33">IF(C24="","",C24/D24)</f>
        <v>188.41666666666666</v>
      </c>
    </row>
    <row r="25" spans="1:5" ht="12.75">
      <c r="A25" s="12" t="str">
        <f>Basis!A25</f>
        <v>LSV 1 </v>
      </c>
      <c r="B25" s="14">
        <v>9</v>
      </c>
      <c r="C25" s="14">
        <v>2228</v>
      </c>
      <c r="D25" s="14">
        <v>12</v>
      </c>
      <c r="E25" s="1">
        <f t="shared" si="1"/>
        <v>185.66666666666666</v>
      </c>
    </row>
    <row r="26" spans="1:5" ht="12.75">
      <c r="A26" s="12" t="str">
        <f>Basis!A26</f>
        <v>VOF 3 </v>
      </c>
      <c r="B26" s="14">
        <v>8</v>
      </c>
      <c r="C26" s="14">
        <v>2178</v>
      </c>
      <c r="D26" s="14">
        <v>12</v>
      </c>
      <c r="E26" s="1">
        <f t="shared" si="1"/>
        <v>181.5</v>
      </c>
    </row>
    <row r="27" spans="1:5" ht="12.75">
      <c r="A27" s="12" t="str">
        <f>Basis!A27</f>
        <v>SGS 1 </v>
      </c>
      <c r="B27" s="14">
        <v>7</v>
      </c>
      <c r="C27" s="14">
        <v>2089</v>
      </c>
      <c r="D27" s="14">
        <v>12</v>
      </c>
      <c r="E27" s="1">
        <f t="shared" si="1"/>
        <v>174.08333333333334</v>
      </c>
    </row>
    <row r="28" spans="1:9" ht="12.75">
      <c r="A28" s="12" t="str">
        <f>Basis!A28</f>
        <v>HAS 2 </v>
      </c>
      <c r="B28" s="14">
        <v>6</v>
      </c>
      <c r="C28" s="14">
        <v>2088</v>
      </c>
      <c r="D28" s="14">
        <v>12</v>
      </c>
      <c r="E28" s="1">
        <f t="shared" si="1"/>
        <v>174</v>
      </c>
      <c r="G28" s="9"/>
      <c r="H28" s="9"/>
      <c r="I28" s="9"/>
    </row>
    <row r="29" spans="1:9" ht="12.75">
      <c r="A29" s="12" t="str">
        <f>Basis!A29</f>
        <v>P13 1 </v>
      </c>
      <c r="B29" s="14">
        <v>5</v>
      </c>
      <c r="C29" s="14">
        <v>2075</v>
      </c>
      <c r="D29" s="14">
        <v>12</v>
      </c>
      <c r="E29" s="1">
        <f t="shared" si="1"/>
        <v>172.91666666666666</v>
      </c>
      <c r="G29" s="9"/>
      <c r="H29" s="9"/>
      <c r="I29" s="9"/>
    </row>
    <row r="30" spans="1:9" ht="12.75">
      <c r="A30" s="12" t="str">
        <f>Basis!A30</f>
        <v>HHA 2 </v>
      </c>
      <c r="B30" s="14">
        <v>4</v>
      </c>
      <c r="C30" s="14">
        <v>2066</v>
      </c>
      <c r="D30" s="14">
        <v>12</v>
      </c>
      <c r="E30" s="1">
        <f t="shared" si="1"/>
        <v>172.16666666666666</v>
      </c>
      <c r="G30" s="9"/>
      <c r="H30" s="9"/>
      <c r="I30" s="9"/>
    </row>
    <row r="31" spans="1:9" ht="12.75">
      <c r="A31" s="12" t="str">
        <f>Basis!A31</f>
        <v>EAG 1 </v>
      </c>
      <c r="B31" s="14">
        <v>3</v>
      </c>
      <c r="C31" s="14">
        <v>1994</v>
      </c>
      <c r="D31" s="14">
        <v>12</v>
      </c>
      <c r="E31" s="1">
        <f t="shared" si="1"/>
        <v>166.16666666666666</v>
      </c>
      <c r="G31" s="9"/>
      <c r="H31" s="13"/>
      <c r="I31" s="9"/>
    </row>
    <row r="32" spans="1:9" ht="12.75">
      <c r="A32" s="12" t="str">
        <f>Basis!A32</f>
        <v>DAK 1 </v>
      </c>
      <c r="B32" s="14">
        <v>2</v>
      </c>
      <c r="C32" s="14">
        <v>1980</v>
      </c>
      <c r="D32" s="14">
        <v>12</v>
      </c>
      <c r="E32" s="1">
        <f t="shared" si="1"/>
        <v>165</v>
      </c>
      <c r="G32" s="9"/>
      <c r="H32" s="13"/>
      <c r="I32" s="9"/>
    </row>
    <row r="33" spans="1:9" ht="12.75">
      <c r="A33" s="12" t="str">
        <f>Basis!A33</f>
        <v>MAR 1 </v>
      </c>
      <c r="B33" s="14">
        <v>1</v>
      </c>
      <c r="C33" s="14">
        <v>1946</v>
      </c>
      <c r="D33" s="14">
        <v>12</v>
      </c>
      <c r="E33" s="1">
        <f t="shared" si="1"/>
        <v>162.16666666666666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1</v>
      </c>
      <c r="C39" s="14">
        <v>1921</v>
      </c>
      <c r="D39" s="14">
        <v>12</v>
      </c>
      <c r="E39" s="1">
        <f aca="true" t="shared" si="2" ref="E39:E48">IF(C39="","",C39/D39)</f>
        <v>160.08333333333334</v>
      </c>
      <c r="G39" s="9"/>
      <c r="H39" s="9"/>
      <c r="I39" s="9"/>
    </row>
    <row r="40" spans="1:9" ht="12.75">
      <c r="A40" s="12" t="str">
        <f>Basis!A40</f>
        <v>DRG 1</v>
      </c>
      <c r="B40" s="14">
        <v>6</v>
      </c>
      <c r="C40" s="14">
        <v>2029</v>
      </c>
      <c r="D40" s="14">
        <v>12</v>
      </c>
      <c r="E40" s="1">
        <f t="shared" si="2"/>
        <v>169.08333333333334</v>
      </c>
      <c r="G40" s="9"/>
      <c r="H40" s="9"/>
      <c r="I40" s="9"/>
    </row>
    <row r="41" spans="1:9" ht="12.75">
      <c r="A41" s="12" t="str">
        <f>Basis!A41</f>
        <v>ALL 1</v>
      </c>
      <c r="B41" s="14">
        <v>3</v>
      </c>
      <c r="C41" s="14">
        <v>1945</v>
      </c>
      <c r="D41" s="14">
        <v>12</v>
      </c>
      <c r="E41" s="1">
        <f t="shared" si="2"/>
        <v>162.08333333333334</v>
      </c>
      <c r="G41" s="9"/>
      <c r="H41" s="9"/>
      <c r="I41" s="9"/>
    </row>
    <row r="42" spans="1:9" ht="12.75">
      <c r="A42" s="12" t="str">
        <f>Basis!A42</f>
        <v>G+J 1</v>
      </c>
      <c r="B42" s="14">
        <v>10</v>
      </c>
      <c r="C42" s="14">
        <v>2101</v>
      </c>
      <c r="D42" s="14">
        <v>12</v>
      </c>
      <c r="E42" s="1">
        <f t="shared" si="2"/>
        <v>175.08333333333334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7</v>
      </c>
      <c r="C43" s="14">
        <v>2042</v>
      </c>
      <c r="D43" s="14">
        <v>12</v>
      </c>
      <c r="E43" s="1">
        <f t="shared" si="2"/>
        <v>170.16666666666666</v>
      </c>
      <c r="G43" s="9"/>
      <c r="H43" s="9"/>
      <c r="I43" s="9"/>
    </row>
    <row r="44" spans="1:9" ht="12.75">
      <c r="A44" s="12" t="str">
        <f>Basis!A44</f>
        <v>HAS 5</v>
      </c>
      <c r="B44" s="14">
        <v>5</v>
      </c>
      <c r="C44" s="14">
        <v>1996</v>
      </c>
      <c r="D44" s="14">
        <v>12</v>
      </c>
      <c r="E44" s="1">
        <f t="shared" si="2"/>
        <v>166.33333333333334</v>
      </c>
      <c r="G44" s="9"/>
      <c r="H44" s="9"/>
      <c r="I44" s="9"/>
    </row>
    <row r="45" spans="1:9" ht="12.75">
      <c r="A45" s="12" t="str">
        <f>Basis!A45</f>
        <v>STI 1</v>
      </c>
      <c r="B45" s="14">
        <v>8</v>
      </c>
      <c r="C45" s="14">
        <v>2073</v>
      </c>
      <c r="D45" s="14">
        <v>12</v>
      </c>
      <c r="E45" s="1">
        <f t="shared" si="2"/>
        <v>172.75</v>
      </c>
      <c r="G45" s="9"/>
      <c r="H45" s="9"/>
      <c r="I45" s="9"/>
    </row>
    <row r="46" spans="1:9" ht="12.75">
      <c r="A46" s="12" t="str">
        <f>Basis!A46</f>
        <v>HHA 3</v>
      </c>
      <c r="B46" s="14">
        <v>4</v>
      </c>
      <c r="C46" s="14">
        <v>1951</v>
      </c>
      <c r="D46" s="14">
        <v>12</v>
      </c>
      <c r="E46" s="1">
        <f t="shared" si="2"/>
        <v>162.58333333333334</v>
      </c>
      <c r="G46" s="9"/>
      <c r="H46" s="9"/>
      <c r="I46" s="9"/>
    </row>
    <row r="47" spans="1:9" ht="12.75">
      <c r="A47" s="12" t="str">
        <f>Basis!A47</f>
        <v>LSV 3</v>
      </c>
      <c r="B47" s="14">
        <v>9</v>
      </c>
      <c r="C47" s="14">
        <v>2091</v>
      </c>
      <c r="D47" s="14">
        <v>12</v>
      </c>
      <c r="E47" s="1">
        <f t="shared" si="2"/>
        <v>174.25</v>
      </c>
      <c r="G47" s="9"/>
      <c r="H47" s="9"/>
      <c r="I47" s="9"/>
    </row>
    <row r="48" spans="1:8" ht="12.75">
      <c r="A48" s="12" t="str">
        <f>Basis!A48</f>
        <v>DB 4</v>
      </c>
      <c r="B48" s="14">
        <v>2</v>
      </c>
      <c r="C48" s="14">
        <v>1922</v>
      </c>
      <c r="D48" s="14">
        <v>12</v>
      </c>
      <c r="E48" s="1">
        <f t="shared" si="2"/>
        <v>160.16666666666666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8</v>
      </c>
      <c r="C54" s="14">
        <v>1794</v>
      </c>
      <c r="D54" s="14">
        <v>12</v>
      </c>
      <c r="E54" s="1">
        <f aca="true" t="shared" si="3" ref="E54:E61">IF(C54="","",C54/D54)</f>
        <v>149.5</v>
      </c>
    </row>
    <row r="55" spans="1:5" ht="12.75">
      <c r="A55" t="str">
        <f>Basis!A55</f>
        <v>HAS10 </v>
      </c>
      <c r="B55" s="14">
        <v>7</v>
      </c>
      <c r="C55" s="14">
        <v>1775</v>
      </c>
      <c r="D55" s="14">
        <v>12</v>
      </c>
      <c r="E55" s="1">
        <f t="shared" si="3"/>
        <v>147.91666666666666</v>
      </c>
    </row>
    <row r="56" spans="1:5" ht="12.75">
      <c r="A56" t="str">
        <f>Basis!A56</f>
        <v>PET 2 </v>
      </c>
      <c r="B56" s="14">
        <v>6</v>
      </c>
      <c r="C56" s="14">
        <v>1743</v>
      </c>
      <c r="D56" s="14">
        <v>12</v>
      </c>
      <c r="E56" s="1">
        <f t="shared" si="3"/>
        <v>145.25</v>
      </c>
    </row>
    <row r="57" spans="1:5" ht="12.75">
      <c r="A57" t="str">
        <f>Basis!A57</f>
        <v>HHA 4 </v>
      </c>
      <c r="B57" s="14">
        <v>5</v>
      </c>
      <c r="C57" s="14">
        <v>1724</v>
      </c>
      <c r="D57" s="14">
        <v>12</v>
      </c>
      <c r="E57" s="1">
        <f t="shared" si="3"/>
        <v>143.66666666666666</v>
      </c>
    </row>
    <row r="58" spans="1:5" ht="12.75">
      <c r="A58" t="str">
        <f>Basis!A58</f>
        <v>VEH 6 </v>
      </c>
      <c r="B58" s="14">
        <v>4</v>
      </c>
      <c r="C58" s="14">
        <v>1723</v>
      </c>
      <c r="D58" s="14">
        <v>12</v>
      </c>
      <c r="E58" s="1">
        <f t="shared" si="3"/>
        <v>143.58333333333334</v>
      </c>
    </row>
    <row r="59" spans="1:5" ht="12.75">
      <c r="A59" t="str">
        <f>Basis!A59</f>
        <v>AXA 3 </v>
      </c>
      <c r="B59" s="14">
        <v>3</v>
      </c>
      <c r="C59" s="14">
        <v>1669</v>
      </c>
      <c r="D59" s="14">
        <v>12</v>
      </c>
      <c r="E59" s="1">
        <f t="shared" si="3"/>
        <v>139.08333333333334</v>
      </c>
    </row>
    <row r="60" spans="1:5" ht="12.75">
      <c r="A60" t="str">
        <f>Basis!A60</f>
        <v>BWK 1 </v>
      </c>
      <c r="B60" s="14">
        <v>2</v>
      </c>
      <c r="C60" s="14">
        <v>1593</v>
      </c>
      <c r="D60" s="14">
        <v>12</v>
      </c>
      <c r="E60" s="1">
        <f t="shared" si="3"/>
        <v>132.75</v>
      </c>
    </row>
    <row r="61" spans="1:5" ht="12.75">
      <c r="A61" t="str">
        <f>Basis!A61</f>
        <v>HAS13</v>
      </c>
      <c r="B61" s="14">
        <v>1</v>
      </c>
      <c r="C61" s="14">
        <v>1124</v>
      </c>
      <c r="D61" s="14">
        <v>9</v>
      </c>
      <c r="E61" s="1">
        <f t="shared" si="3"/>
        <v>124.88888888888889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8</v>
      </c>
      <c r="C67" s="14">
        <v>1873</v>
      </c>
      <c r="D67" s="14">
        <v>12</v>
      </c>
      <c r="E67" s="1">
        <f aca="true" t="shared" si="4" ref="E67:E74">IF(C67="","",C67/D67)</f>
        <v>156.08333333333334</v>
      </c>
    </row>
    <row r="68" spans="1:5" ht="12.75">
      <c r="A68" t="str">
        <f>Basis!A68</f>
        <v>BSW 2 </v>
      </c>
      <c r="B68" s="14">
        <v>7</v>
      </c>
      <c r="C68" s="14">
        <v>1826</v>
      </c>
      <c r="D68" s="14">
        <v>12</v>
      </c>
      <c r="E68" s="1">
        <f t="shared" si="4"/>
        <v>152.16666666666666</v>
      </c>
    </row>
    <row r="69" spans="1:5" ht="12.75">
      <c r="A69" t="str">
        <f>Basis!A69</f>
        <v>HSH 2 </v>
      </c>
      <c r="B69" s="14">
        <v>6</v>
      </c>
      <c r="C69" s="14">
        <v>1802</v>
      </c>
      <c r="D69" s="14">
        <v>12</v>
      </c>
      <c r="E69" s="1">
        <f t="shared" si="4"/>
        <v>150.16666666666666</v>
      </c>
    </row>
    <row r="70" spans="1:5" ht="12.75">
      <c r="A70" t="str">
        <f>Basis!A70</f>
        <v>HHA 5 </v>
      </c>
      <c r="B70" s="14">
        <v>5</v>
      </c>
      <c r="C70" s="14">
        <v>1751</v>
      </c>
      <c r="D70" s="14">
        <v>12</v>
      </c>
      <c r="E70" s="1">
        <f t="shared" si="4"/>
        <v>145.91666666666666</v>
      </c>
    </row>
    <row r="71" spans="1:5" ht="12.75">
      <c r="A71" t="str">
        <f>Basis!A71</f>
        <v>LSV 6 </v>
      </c>
      <c r="B71" s="14">
        <v>4</v>
      </c>
      <c r="C71" s="14">
        <v>1731</v>
      </c>
      <c r="D71" s="14">
        <v>12</v>
      </c>
      <c r="E71" s="1">
        <f t="shared" si="4"/>
        <v>144.25</v>
      </c>
    </row>
    <row r="72" spans="1:5" ht="12.75">
      <c r="A72" t="str">
        <f>Basis!A72</f>
        <v>AAH 2 </v>
      </c>
      <c r="B72" s="14">
        <v>3</v>
      </c>
      <c r="C72" s="14">
        <v>1662</v>
      </c>
      <c r="D72" s="14">
        <v>12</v>
      </c>
      <c r="E72" s="1">
        <f t="shared" si="4"/>
        <v>138.5</v>
      </c>
    </row>
    <row r="73" spans="1:5" ht="12.75">
      <c r="A73" t="str">
        <f>Basis!A73</f>
        <v>HAS16 </v>
      </c>
      <c r="B73" s="14">
        <v>2</v>
      </c>
      <c r="C73" s="14">
        <v>1609</v>
      </c>
      <c r="D73" s="14">
        <v>12</v>
      </c>
      <c r="E73" s="1">
        <f t="shared" si="4"/>
        <v>134.08333333333334</v>
      </c>
    </row>
    <row r="74" spans="1:5" ht="12.75">
      <c r="A74" t="str">
        <f>Basis!A74</f>
        <v>KOL 3 </v>
      </c>
      <c r="B74" s="14">
        <v>1</v>
      </c>
      <c r="C74" s="14">
        <v>1556</v>
      </c>
      <c r="D74" s="14">
        <v>12</v>
      </c>
      <c r="E74" s="1">
        <f t="shared" si="4"/>
        <v>129.66666666666666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5</v>
      </c>
      <c r="C80" s="14">
        <v>1607</v>
      </c>
      <c r="D80" s="14">
        <v>12</v>
      </c>
      <c r="E80" s="1">
        <f aca="true" t="shared" si="5" ref="E80:E87">IF(C80="","",C80/D80)</f>
        <v>133.91666666666666</v>
      </c>
    </row>
    <row r="81" spans="1:5" ht="12.75">
      <c r="A81" t="s">
        <v>16</v>
      </c>
      <c r="B81" s="14">
        <v>3</v>
      </c>
      <c r="C81" s="14">
        <v>1571</v>
      </c>
      <c r="D81" s="14">
        <v>12</v>
      </c>
      <c r="E81" s="1">
        <f t="shared" si="5"/>
        <v>130.91666666666666</v>
      </c>
    </row>
    <row r="82" spans="1:5" ht="12.75">
      <c r="A82" t="s">
        <v>17</v>
      </c>
      <c r="B82" s="14">
        <v>1</v>
      </c>
      <c r="C82" s="14">
        <v>1412</v>
      </c>
      <c r="D82" s="14">
        <v>12</v>
      </c>
      <c r="E82" s="1">
        <f t="shared" si="5"/>
        <v>117.66666666666667</v>
      </c>
    </row>
    <row r="83" spans="1:5" ht="12.75">
      <c r="A83" t="s">
        <v>18</v>
      </c>
      <c r="B83" s="14">
        <v>6</v>
      </c>
      <c r="C83" s="14">
        <v>1666</v>
      </c>
      <c r="D83" s="14">
        <v>12</v>
      </c>
      <c r="E83" s="1">
        <f t="shared" si="5"/>
        <v>138.83333333333334</v>
      </c>
    </row>
    <row r="84" spans="1:5" ht="12.75">
      <c r="A84" t="s">
        <v>19</v>
      </c>
      <c r="B84" s="14">
        <v>8</v>
      </c>
      <c r="C84" s="14">
        <v>1754</v>
      </c>
      <c r="D84" s="14">
        <v>12</v>
      </c>
      <c r="E84" s="1">
        <f t="shared" si="5"/>
        <v>146.16666666666666</v>
      </c>
    </row>
    <row r="85" spans="1:5" ht="12.75">
      <c r="A85" t="s">
        <v>20</v>
      </c>
      <c r="B85" s="14">
        <v>7</v>
      </c>
      <c r="C85" s="14">
        <v>1722</v>
      </c>
      <c r="D85" s="14">
        <v>12</v>
      </c>
      <c r="E85" s="1">
        <f t="shared" si="5"/>
        <v>143.5</v>
      </c>
    </row>
    <row r="86" spans="1:5" ht="12.75">
      <c r="A86" t="s">
        <v>21</v>
      </c>
      <c r="B86" s="14">
        <v>4</v>
      </c>
      <c r="C86" s="14">
        <v>1602</v>
      </c>
      <c r="D86" s="14">
        <v>12</v>
      </c>
      <c r="E86" s="1">
        <f t="shared" si="5"/>
        <v>133.5</v>
      </c>
    </row>
    <row r="87" spans="1:5" ht="12.75">
      <c r="A87" t="s">
        <v>22</v>
      </c>
      <c r="B87" s="14">
        <v>2</v>
      </c>
      <c r="C87" s="14">
        <v>1564</v>
      </c>
      <c r="D87" s="14">
        <v>12</v>
      </c>
      <c r="E87" s="1">
        <f t="shared" si="5"/>
        <v>130.33333333333334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4:I87"/>
  <sheetViews>
    <sheetView zoomScale="102" zoomScaleNormal="102" workbookViewId="0" topLeftCell="A45">
      <selection activeCell="F82" sqref="F82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9</v>
      </c>
      <c r="C7" s="14">
        <v>2248</v>
      </c>
      <c r="D7" s="14">
        <v>12</v>
      </c>
      <c r="E7" s="1">
        <f aca="true" t="shared" si="0" ref="E7:E18">IF(C7="","",C7/D7)</f>
        <v>187.33333333333334</v>
      </c>
    </row>
    <row r="8" spans="1:5" ht="12.75">
      <c r="A8" t="str">
        <f>Basis!A8</f>
        <v>DB 1</v>
      </c>
      <c r="B8" s="14">
        <v>10</v>
      </c>
      <c r="C8" s="14">
        <v>2270</v>
      </c>
      <c r="D8" s="14">
        <v>12</v>
      </c>
      <c r="E8" s="1">
        <f t="shared" si="0"/>
        <v>189.16666666666666</v>
      </c>
    </row>
    <row r="9" spans="1:5" ht="12.75">
      <c r="A9" t="str">
        <f>Basis!A9</f>
        <v>SID 1</v>
      </c>
      <c r="B9" s="14">
        <v>8</v>
      </c>
      <c r="C9" s="14">
        <v>2130</v>
      </c>
      <c r="D9" s="14">
        <v>12</v>
      </c>
      <c r="E9" s="1">
        <f t="shared" si="0"/>
        <v>177.5</v>
      </c>
    </row>
    <row r="10" spans="1:5" ht="12.75">
      <c r="A10" t="str">
        <f>Basis!A10</f>
        <v>HHA1</v>
      </c>
      <c r="B10" s="14">
        <v>2</v>
      </c>
      <c r="C10" s="14">
        <v>2006</v>
      </c>
      <c r="D10" s="14">
        <v>12</v>
      </c>
      <c r="E10" s="1">
        <f t="shared" si="0"/>
        <v>167.16666666666666</v>
      </c>
    </row>
    <row r="11" spans="1:5" ht="12.75">
      <c r="A11" t="str">
        <f>Basis!A11</f>
        <v>AIR 1</v>
      </c>
      <c r="B11" s="14">
        <v>4</v>
      </c>
      <c r="C11" s="14">
        <v>2092</v>
      </c>
      <c r="D11" s="14">
        <v>12</v>
      </c>
      <c r="E11" s="1">
        <f t="shared" si="0"/>
        <v>174.33333333333334</v>
      </c>
    </row>
    <row r="12" spans="1:5" ht="12.75">
      <c r="A12" t="str">
        <f>Basis!A12</f>
        <v>BWV 2</v>
      </c>
      <c r="B12" s="14">
        <v>1</v>
      </c>
      <c r="C12" s="14">
        <v>1581</v>
      </c>
      <c r="D12" s="14">
        <v>9</v>
      </c>
      <c r="E12" s="1">
        <f t="shared" si="0"/>
        <v>175.66666666666666</v>
      </c>
    </row>
    <row r="13" spans="1:5" ht="12.75">
      <c r="A13" t="str">
        <f>Basis!A13</f>
        <v>BVT 3</v>
      </c>
      <c r="B13" s="14">
        <v>6.5</v>
      </c>
      <c r="C13" s="14">
        <v>2115</v>
      </c>
      <c r="D13" s="14">
        <v>12</v>
      </c>
      <c r="E13" s="1">
        <f t="shared" si="0"/>
        <v>176.25</v>
      </c>
    </row>
    <row r="14" spans="1:5" ht="12.75">
      <c r="A14" t="str">
        <f>Basis!A14</f>
        <v>P11 1</v>
      </c>
      <c r="B14" s="14">
        <v>6.5</v>
      </c>
      <c r="C14" s="14">
        <v>2115</v>
      </c>
      <c r="D14" s="14">
        <v>12</v>
      </c>
      <c r="E14" s="1">
        <f t="shared" si="0"/>
        <v>176.25</v>
      </c>
    </row>
    <row r="15" spans="1:5" ht="12.75">
      <c r="A15" t="str">
        <f>Basis!A15</f>
        <v>DA 1</v>
      </c>
      <c r="B15" s="14">
        <v>5</v>
      </c>
      <c r="C15" s="14">
        <v>2107</v>
      </c>
      <c r="D15" s="14">
        <v>12</v>
      </c>
      <c r="E15" s="1">
        <f t="shared" si="0"/>
        <v>175.58333333333334</v>
      </c>
    </row>
    <row r="16" spans="1:5" ht="12.75">
      <c r="A16" t="str">
        <f>Basis!A16</f>
        <v>HM 1</v>
      </c>
      <c r="B16" s="14">
        <v>3</v>
      </c>
      <c r="C16" s="14">
        <v>2081</v>
      </c>
      <c r="D16" s="14">
        <v>12</v>
      </c>
      <c r="E16" s="1">
        <f t="shared" si="0"/>
        <v>173.41666666666666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9</v>
      </c>
      <c r="C24" s="14">
        <v>2207</v>
      </c>
      <c r="D24" s="14">
        <v>12</v>
      </c>
      <c r="E24" s="1">
        <f aca="true" t="shared" si="1" ref="E24:E33">IF(C24="","",C24/D24)</f>
        <v>183.91666666666666</v>
      </c>
    </row>
    <row r="25" spans="1:5" ht="12.75">
      <c r="A25" s="12" t="str">
        <f>Basis!A25</f>
        <v>LSV 1 </v>
      </c>
      <c r="B25" s="14">
        <v>10</v>
      </c>
      <c r="C25" s="14">
        <v>2208</v>
      </c>
      <c r="D25" s="14">
        <v>12</v>
      </c>
      <c r="E25" s="1">
        <f t="shared" si="1"/>
        <v>184</v>
      </c>
    </row>
    <row r="26" spans="1:5" ht="12.75">
      <c r="A26" s="12" t="str">
        <f>Basis!A26</f>
        <v>VOF 3 </v>
      </c>
      <c r="B26" s="14">
        <v>3</v>
      </c>
      <c r="C26" s="14">
        <v>2084</v>
      </c>
      <c r="D26" s="14">
        <v>12</v>
      </c>
      <c r="E26" s="1">
        <f t="shared" si="1"/>
        <v>173.66666666666666</v>
      </c>
    </row>
    <row r="27" spans="1:5" ht="12.75">
      <c r="A27" s="12" t="str">
        <f>Basis!A27</f>
        <v>SGS 1 </v>
      </c>
      <c r="B27" s="14">
        <v>4</v>
      </c>
      <c r="C27" s="14">
        <v>2106</v>
      </c>
      <c r="D27" s="14">
        <v>12</v>
      </c>
      <c r="E27" s="1">
        <f t="shared" si="1"/>
        <v>175.5</v>
      </c>
    </row>
    <row r="28" spans="1:9" ht="12.75">
      <c r="A28" s="12" t="str">
        <f>Basis!A28</f>
        <v>HAS 2 </v>
      </c>
      <c r="B28" s="14">
        <v>5</v>
      </c>
      <c r="C28" s="14">
        <v>2121</v>
      </c>
      <c r="D28" s="14">
        <v>12</v>
      </c>
      <c r="E28" s="1">
        <f t="shared" si="1"/>
        <v>176.75</v>
      </c>
      <c r="G28" s="9"/>
      <c r="H28" s="9"/>
      <c r="I28" s="9"/>
    </row>
    <row r="29" spans="1:9" ht="12.75">
      <c r="A29" s="12" t="str">
        <f>Basis!A29</f>
        <v>P13 1 </v>
      </c>
      <c r="B29" s="14">
        <v>8</v>
      </c>
      <c r="C29" s="14">
        <v>2205</v>
      </c>
      <c r="D29" s="14">
        <v>12</v>
      </c>
      <c r="E29" s="1">
        <f t="shared" si="1"/>
        <v>183.75</v>
      </c>
      <c r="G29" s="9"/>
      <c r="H29" s="9"/>
      <c r="I29" s="9"/>
    </row>
    <row r="30" spans="1:9" ht="12.75">
      <c r="A30" s="12" t="str">
        <f>Basis!A30</f>
        <v>HHA 2 </v>
      </c>
      <c r="B30" s="14">
        <v>6</v>
      </c>
      <c r="C30" s="14">
        <v>2135</v>
      </c>
      <c r="D30" s="14">
        <v>12</v>
      </c>
      <c r="E30" s="1">
        <f t="shared" si="1"/>
        <v>177.91666666666666</v>
      </c>
      <c r="G30" s="9"/>
      <c r="H30" s="9"/>
      <c r="I30" s="9"/>
    </row>
    <row r="31" spans="1:9" ht="12.75">
      <c r="A31" s="12" t="str">
        <f>Basis!A31</f>
        <v>EAG 1 </v>
      </c>
      <c r="B31" s="14">
        <v>2</v>
      </c>
      <c r="C31" s="14">
        <v>2041</v>
      </c>
      <c r="D31" s="14">
        <v>12</v>
      </c>
      <c r="E31" s="1">
        <f t="shared" si="1"/>
        <v>170.08333333333334</v>
      </c>
      <c r="G31" s="9"/>
      <c r="H31" s="13"/>
      <c r="I31" s="9"/>
    </row>
    <row r="32" spans="1:9" ht="12.75">
      <c r="A32" s="12" t="str">
        <f>Basis!A32</f>
        <v>DAK 1 </v>
      </c>
      <c r="B32" s="14">
        <v>1</v>
      </c>
      <c r="C32" s="14">
        <v>1978</v>
      </c>
      <c r="D32" s="14">
        <v>12</v>
      </c>
      <c r="E32" s="1">
        <f t="shared" si="1"/>
        <v>164.83333333333334</v>
      </c>
      <c r="G32" s="9"/>
      <c r="H32" s="13"/>
      <c r="I32" s="9"/>
    </row>
    <row r="33" spans="1:9" ht="12.75">
      <c r="A33" s="12" t="str">
        <f>Basis!A33</f>
        <v>MAR 1 </v>
      </c>
      <c r="B33" s="14">
        <v>7</v>
      </c>
      <c r="C33" s="14">
        <v>2203</v>
      </c>
      <c r="D33" s="14">
        <v>12</v>
      </c>
      <c r="E33" s="1">
        <f t="shared" si="1"/>
        <v>183.58333333333334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7</v>
      </c>
      <c r="C39" s="14">
        <v>1917</v>
      </c>
      <c r="D39" s="14">
        <v>12</v>
      </c>
      <c r="E39" s="1">
        <f aca="true" t="shared" si="2" ref="E39:E48">IF(C39="","",C39/D39)</f>
        <v>159.75</v>
      </c>
      <c r="G39" s="9"/>
      <c r="H39" s="9"/>
      <c r="I39" s="9"/>
    </row>
    <row r="40" spans="1:9" ht="12.75">
      <c r="A40" s="12" t="str">
        <f>Basis!A40</f>
        <v>DRG 1</v>
      </c>
      <c r="B40" s="14">
        <v>1</v>
      </c>
      <c r="C40" s="14">
        <v>1506</v>
      </c>
      <c r="D40" s="14">
        <v>9</v>
      </c>
      <c r="E40" s="1">
        <f t="shared" si="2"/>
        <v>167.33333333333334</v>
      </c>
      <c r="G40" s="9"/>
      <c r="H40" s="9"/>
      <c r="I40" s="9"/>
    </row>
    <row r="41" spans="1:9" ht="12.75">
      <c r="A41" s="12" t="str">
        <f>Basis!A41</f>
        <v>ALL 1</v>
      </c>
      <c r="B41" s="14">
        <v>4</v>
      </c>
      <c r="C41" s="14">
        <v>1834</v>
      </c>
      <c r="D41" s="14">
        <v>12</v>
      </c>
      <c r="E41" s="1">
        <f t="shared" si="2"/>
        <v>152.83333333333334</v>
      </c>
      <c r="G41" s="9"/>
      <c r="H41" s="9"/>
      <c r="I41" s="9"/>
    </row>
    <row r="42" spans="1:9" ht="12.75">
      <c r="A42" s="12" t="str">
        <f>Basis!A42</f>
        <v>G+J 1</v>
      </c>
      <c r="B42" s="14">
        <v>10</v>
      </c>
      <c r="C42" s="14">
        <v>2101</v>
      </c>
      <c r="D42" s="14">
        <v>12</v>
      </c>
      <c r="E42" s="1">
        <f t="shared" si="2"/>
        <v>175.08333333333334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2</v>
      </c>
      <c r="C43" s="14">
        <v>1782</v>
      </c>
      <c r="D43" s="14">
        <v>12</v>
      </c>
      <c r="E43" s="1">
        <f t="shared" si="2"/>
        <v>148.5</v>
      </c>
      <c r="G43" s="9"/>
      <c r="H43" s="9"/>
      <c r="I43" s="9"/>
    </row>
    <row r="44" spans="1:9" ht="12.75">
      <c r="A44" s="12" t="str">
        <f>Basis!A44</f>
        <v>HAS 5</v>
      </c>
      <c r="B44" s="14">
        <v>3</v>
      </c>
      <c r="C44" s="14">
        <v>1818</v>
      </c>
      <c r="D44" s="14">
        <v>12</v>
      </c>
      <c r="E44" s="1">
        <f t="shared" si="2"/>
        <v>151.5</v>
      </c>
      <c r="G44" s="9"/>
      <c r="H44" s="9"/>
      <c r="I44" s="9"/>
    </row>
    <row r="45" spans="1:9" ht="12.75">
      <c r="A45" s="12" t="str">
        <f>Basis!A45</f>
        <v>STI 1</v>
      </c>
      <c r="B45" s="14">
        <v>8</v>
      </c>
      <c r="C45" s="14">
        <v>1918</v>
      </c>
      <c r="D45" s="14">
        <v>12</v>
      </c>
      <c r="E45" s="1">
        <f t="shared" si="2"/>
        <v>159.83333333333334</v>
      </c>
      <c r="G45" s="9"/>
      <c r="H45" s="9"/>
      <c r="I45" s="9"/>
    </row>
    <row r="46" spans="1:9" ht="12.75">
      <c r="A46" s="12" t="str">
        <f>Basis!A46</f>
        <v>HHA 3</v>
      </c>
      <c r="B46" s="14">
        <v>5</v>
      </c>
      <c r="C46" s="14">
        <v>1835</v>
      </c>
      <c r="D46" s="14">
        <v>12</v>
      </c>
      <c r="E46" s="1">
        <f t="shared" si="2"/>
        <v>152.91666666666666</v>
      </c>
      <c r="G46" s="9"/>
      <c r="H46" s="9"/>
      <c r="I46" s="9"/>
    </row>
    <row r="47" spans="1:9" ht="12.75">
      <c r="A47" s="12" t="str">
        <f>Basis!A47</f>
        <v>LSV 3</v>
      </c>
      <c r="B47" s="14">
        <v>6</v>
      </c>
      <c r="C47" s="14">
        <v>1903</v>
      </c>
      <c r="D47" s="14">
        <v>12</v>
      </c>
      <c r="E47" s="1">
        <f t="shared" si="2"/>
        <v>158.58333333333334</v>
      </c>
      <c r="G47" s="9"/>
      <c r="H47" s="9"/>
      <c r="I47" s="9"/>
    </row>
    <row r="48" spans="1:8" ht="12.75">
      <c r="A48" s="12" t="str">
        <f>Basis!A48</f>
        <v>DB 4</v>
      </c>
      <c r="B48" s="14">
        <v>9</v>
      </c>
      <c r="C48" s="14">
        <v>1979</v>
      </c>
      <c r="D48" s="14">
        <v>12</v>
      </c>
      <c r="E48" s="1">
        <f t="shared" si="2"/>
        <v>164.91666666666666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7</v>
      </c>
      <c r="C54" s="14">
        <v>1878</v>
      </c>
      <c r="D54" s="14">
        <v>12</v>
      </c>
      <c r="E54" s="1">
        <f aca="true" t="shared" si="3" ref="E54:E61">IF(C54="","",C54/D54)</f>
        <v>156.5</v>
      </c>
    </row>
    <row r="55" spans="1:5" ht="12.75">
      <c r="A55" t="str">
        <f>Basis!A55</f>
        <v>HAS10 </v>
      </c>
      <c r="B55" s="14">
        <v>4</v>
      </c>
      <c r="C55" s="14">
        <v>1726</v>
      </c>
      <c r="D55" s="14">
        <v>12</v>
      </c>
      <c r="E55" s="1">
        <f t="shared" si="3"/>
        <v>143.83333333333334</v>
      </c>
    </row>
    <row r="56" spans="1:5" ht="12.75">
      <c r="A56" t="str">
        <f>Basis!A56</f>
        <v>PET 2 </v>
      </c>
      <c r="B56" s="14">
        <v>5</v>
      </c>
      <c r="C56" s="14">
        <v>1729</v>
      </c>
      <c r="D56" s="14">
        <v>12</v>
      </c>
      <c r="E56" s="1">
        <f t="shared" si="3"/>
        <v>144.08333333333334</v>
      </c>
    </row>
    <row r="57" spans="1:5" ht="12.75">
      <c r="A57" t="str">
        <f>Basis!A57</f>
        <v>HHA 4 </v>
      </c>
      <c r="B57" s="14">
        <v>8</v>
      </c>
      <c r="C57" s="14">
        <v>1945</v>
      </c>
      <c r="D57" s="14">
        <v>12</v>
      </c>
      <c r="E57" s="1">
        <f t="shared" si="3"/>
        <v>162.08333333333334</v>
      </c>
    </row>
    <row r="58" spans="1:5" ht="12.75">
      <c r="A58" t="str">
        <f>Basis!A58</f>
        <v>VEH 6 </v>
      </c>
      <c r="B58" s="14">
        <v>6</v>
      </c>
      <c r="C58" s="14">
        <v>1838</v>
      </c>
      <c r="D58" s="14">
        <v>12</v>
      </c>
      <c r="E58" s="1">
        <f t="shared" si="3"/>
        <v>153.16666666666666</v>
      </c>
    </row>
    <row r="59" spans="1:5" ht="12.75">
      <c r="A59" t="str">
        <f>Basis!A59</f>
        <v>AXA 3 </v>
      </c>
      <c r="B59" s="14">
        <v>2</v>
      </c>
      <c r="C59" s="14">
        <v>1456</v>
      </c>
      <c r="D59" s="14">
        <v>12</v>
      </c>
      <c r="E59" s="1">
        <f t="shared" si="3"/>
        <v>121.33333333333333</v>
      </c>
    </row>
    <row r="60" spans="1:5" ht="12.75">
      <c r="A60" t="str">
        <f>Basis!A60</f>
        <v>BWK 1 </v>
      </c>
      <c r="B60" s="14">
        <v>3</v>
      </c>
      <c r="C60" s="14">
        <v>1696</v>
      </c>
      <c r="D60" s="14">
        <v>12</v>
      </c>
      <c r="E60" s="1">
        <f t="shared" si="3"/>
        <v>141.33333333333334</v>
      </c>
    </row>
    <row r="61" spans="1:5" ht="12.75">
      <c r="A61" t="str">
        <f>Basis!A61</f>
        <v>HAS13</v>
      </c>
      <c r="B61" s="14">
        <v>1</v>
      </c>
      <c r="C61" s="14">
        <v>1365</v>
      </c>
      <c r="D61" s="14">
        <v>9</v>
      </c>
      <c r="E61" s="1">
        <f t="shared" si="3"/>
        <v>151.66666666666666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7</v>
      </c>
      <c r="C67" s="14">
        <v>1854</v>
      </c>
      <c r="D67" s="14">
        <v>12</v>
      </c>
      <c r="E67" s="1">
        <f aca="true" t="shared" si="4" ref="E67:E74">IF(C67="","",C67/D67)</f>
        <v>154.5</v>
      </c>
    </row>
    <row r="68" spans="1:5" ht="12.75">
      <c r="A68" t="str">
        <f>Basis!A68</f>
        <v>BSW 2 </v>
      </c>
      <c r="B68" s="14">
        <v>8</v>
      </c>
      <c r="C68" s="14">
        <v>1796</v>
      </c>
      <c r="D68" s="14">
        <v>12</v>
      </c>
      <c r="E68" s="1">
        <f t="shared" si="4"/>
        <v>149.66666666666666</v>
      </c>
    </row>
    <row r="69" spans="1:5" ht="12.75">
      <c r="A69" t="str">
        <f>Basis!A69</f>
        <v>HSH 2 </v>
      </c>
      <c r="B69" s="14">
        <v>4</v>
      </c>
      <c r="C69" s="14">
        <v>1758</v>
      </c>
      <c r="D69" s="14">
        <v>12</v>
      </c>
      <c r="E69" s="1">
        <f t="shared" si="4"/>
        <v>146.5</v>
      </c>
    </row>
    <row r="70" spans="1:5" ht="12.75">
      <c r="A70" t="str">
        <f>Basis!A70</f>
        <v>HHA 5 </v>
      </c>
      <c r="B70" s="14">
        <v>5</v>
      </c>
      <c r="C70" s="14">
        <v>1785</v>
      </c>
      <c r="D70" s="14">
        <v>12</v>
      </c>
      <c r="E70" s="1">
        <f t="shared" si="4"/>
        <v>148.75</v>
      </c>
    </row>
    <row r="71" spans="1:5" ht="12.75">
      <c r="A71" t="str">
        <f>Basis!A71</f>
        <v>LSV 6 </v>
      </c>
      <c r="B71" s="14">
        <v>1</v>
      </c>
      <c r="C71" s="14">
        <v>1352</v>
      </c>
      <c r="D71" s="14">
        <v>9</v>
      </c>
      <c r="E71" s="1">
        <f t="shared" si="4"/>
        <v>150.22222222222223</v>
      </c>
    </row>
    <row r="72" spans="1:5" ht="12.75">
      <c r="A72" t="str">
        <f>Basis!A72</f>
        <v>AAH 2 </v>
      </c>
      <c r="B72" s="14">
        <v>3</v>
      </c>
      <c r="C72" s="14">
        <v>1744</v>
      </c>
      <c r="D72" s="14">
        <v>12</v>
      </c>
      <c r="E72" s="1">
        <f t="shared" si="4"/>
        <v>145.33333333333334</v>
      </c>
    </row>
    <row r="73" spans="1:5" ht="12.75">
      <c r="A73" t="str">
        <f>Basis!A73</f>
        <v>HAS16 </v>
      </c>
      <c r="B73" s="14">
        <v>6</v>
      </c>
      <c r="C73" s="14">
        <v>1826</v>
      </c>
      <c r="D73" s="14">
        <v>12</v>
      </c>
      <c r="E73" s="1">
        <f t="shared" si="4"/>
        <v>152.16666666666666</v>
      </c>
    </row>
    <row r="74" spans="1:5" ht="12.75">
      <c r="A74" t="str">
        <f>Basis!A74</f>
        <v>KOL 3 </v>
      </c>
      <c r="B74" s="14">
        <v>2</v>
      </c>
      <c r="C74" s="14">
        <v>1737</v>
      </c>
      <c r="D74" s="14">
        <v>12</v>
      </c>
      <c r="E74" s="1">
        <f t="shared" si="4"/>
        <v>144.75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8</v>
      </c>
      <c r="C80" s="14">
        <v>1727</v>
      </c>
      <c r="D80" s="14">
        <v>12</v>
      </c>
      <c r="E80" s="1">
        <f aca="true" t="shared" si="5" ref="E80:E87">IF(C80="","",C80/D80)</f>
        <v>143.91666666666666</v>
      </c>
    </row>
    <row r="81" spans="1:5" ht="12.75">
      <c r="A81" t="s">
        <v>16</v>
      </c>
      <c r="B81" s="14">
        <v>6</v>
      </c>
      <c r="C81" s="14">
        <v>1650</v>
      </c>
      <c r="D81" s="14">
        <v>12</v>
      </c>
      <c r="E81" s="1">
        <f t="shared" si="5"/>
        <v>137.5</v>
      </c>
    </row>
    <row r="82" spans="1:5" ht="12.75">
      <c r="A82" t="s">
        <v>17</v>
      </c>
      <c r="B82" s="14">
        <v>7</v>
      </c>
      <c r="C82" s="14">
        <v>1705</v>
      </c>
      <c r="D82" s="14">
        <v>12</v>
      </c>
      <c r="E82" s="1">
        <f t="shared" si="5"/>
        <v>142.08333333333334</v>
      </c>
    </row>
    <row r="83" spans="1:5" ht="12.75">
      <c r="A83" t="s">
        <v>18</v>
      </c>
      <c r="B83" s="14">
        <v>4</v>
      </c>
      <c r="C83" s="14">
        <v>1608</v>
      </c>
      <c r="D83" s="14">
        <v>12</v>
      </c>
      <c r="E83" s="1">
        <f t="shared" si="5"/>
        <v>134</v>
      </c>
    </row>
    <row r="84" spans="1:5" ht="12.75">
      <c r="A84" t="s">
        <v>19</v>
      </c>
      <c r="B84" s="14">
        <v>2</v>
      </c>
      <c r="C84" s="14">
        <v>1573</v>
      </c>
      <c r="D84" s="14">
        <v>12</v>
      </c>
      <c r="E84" s="1">
        <f t="shared" si="5"/>
        <v>131.08333333333334</v>
      </c>
    </row>
    <row r="85" spans="1:5" ht="12.75">
      <c r="A85" t="s">
        <v>20</v>
      </c>
      <c r="B85" s="14">
        <v>5</v>
      </c>
      <c r="C85" s="14">
        <v>1643</v>
      </c>
      <c r="D85" s="14">
        <v>12</v>
      </c>
      <c r="E85" s="1">
        <f t="shared" si="5"/>
        <v>136.91666666666666</v>
      </c>
    </row>
    <row r="86" spans="1:5" ht="12.75">
      <c r="A86" t="s">
        <v>21</v>
      </c>
      <c r="B86" s="14">
        <v>3</v>
      </c>
      <c r="C86" s="14">
        <v>1581</v>
      </c>
      <c r="D86" s="14">
        <v>12</v>
      </c>
      <c r="E86" s="1">
        <f t="shared" si="5"/>
        <v>131.75</v>
      </c>
    </row>
    <row r="87" spans="1:5" ht="12.75">
      <c r="A87" t="s">
        <v>22</v>
      </c>
      <c r="B87" s="14">
        <v>1</v>
      </c>
      <c r="C87" s="14">
        <v>1547</v>
      </c>
      <c r="D87" s="14">
        <v>12</v>
      </c>
      <c r="E87" s="1">
        <f t="shared" si="5"/>
        <v>128.91666666666666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4:I87"/>
  <sheetViews>
    <sheetView zoomScale="102" zoomScaleNormal="102" workbookViewId="0" topLeftCell="A30">
      <selection activeCell="D87" sqref="D87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8</v>
      </c>
      <c r="C7" s="14">
        <v>2270</v>
      </c>
      <c r="D7" s="14">
        <v>12</v>
      </c>
      <c r="E7" s="1">
        <f aca="true" t="shared" si="0" ref="E7:E18">IF(C7="","",C7/D7)</f>
        <v>189.16666666666666</v>
      </c>
    </row>
    <row r="8" spans="1:5" ht="12.75">
      <c r="A8" t="str">
        <f>Basis!A8</f>
        <v>DB 1</v>
      </c>
      <c r="B8" s="14">
        <v>9</v>
      </c>
      <c r="C8" s="14">
        <v>2317</v>
      </c>
      <c r="D8" s="14">
        <v>12</v>
      </c>
      <c r="E8" s="1">
        <f t="shared" si="0"/>
        <v>193.08333333333334</v>
      </c>
    </row>
    <row r="9" spans="1:5" ht="12.75">
      <c r="A9" t="str">
        <f>Basis!A9</f>
        <v>SID 1</v>
      </c>
      <c r="B9" s="14">
        <v>10</v>
      </c>
      <c r="C9" s="14">
        <v>2321</v>
      </c>
      <c r="D9" s="14">
        <v>12</v>
      </c>
      <c r="E9" s="1">
        <f t="shared" si="0"/>
        <v>193.41666666666666</v>
      </c>
    </row>
    <row r="10" spans="1:5" ht="12.75">
      <c r="A10" t="str">
        <f>Basis!A10</f>
        <v>HHA1</v>
      </c>
      <c r="B10" s="14">
        <v>5</v>
      </c>
      <c r="C10" s="14">
        <v>2108</v>
      </c>
      <c r="D10" s="14">
        <v>12</v>
      </c>
      <c r="E10" s="1">
        <f t="shared" si="0"/>
        <v>175.66666666666666</v>
      </c>
    </row>
    <row r="11" spans="1:5" ht="12.75">
      <c r="A11" t="str">
        <f>Basis!A11</f>
        <v>AIR 1</v>
      </c>
      <c r="B11" s="14">
        <v>6</v>
      </c>
      <c r="C11" s="14">
        <v>2120</v>
      </c>
      <c r="D11" s="14">
        <v>12</v>
      </c>
      <c r="E11" s="1">
        <f t="shared" si="0"/>
        <v>176.66666666666666</v>
      </c>
    </row>
    <row r="12" spans="1:5" ht="12.75">
      <c r="A12" t="str">
        <f>Basis!A12</f>
        <v>BWV 2</v>
      </c>
      <c r="B12" s="14">
        <v>7</v>
      </c>
      <c r="C12" s="14">
        <v>2241</v>
      </c>
      <c r="D12" s="14">
        <v>12</v>
      </c>
      <c r="E12" s="1">
        <f t="shared" si="0"/>
        <v>186.75</v>
      </c>
    </row>
    <row r="13" spans="1:5" ht="12.75">
      <c r="A13" t="str">
        <f>Basis!A13</f>
        <v>BVT 3</v>
      </c>
      <c r="B13" s="14">
        <v>4</v>
      </c>
      <c r="C13" s="14">
        <v>2053</v>
      </c>
      <c r="D13" s="14">
        <v>12</v>
      </c>
      <c r="E13" s="1">
        <f t="shared" si="0"/>
        <v>171.08333333333334</v>
      </c>
    </row>
    <row r="14" spans="1:5" ht="12.75">
      <c r="A14" t="str">
        <f>Basis!A14</f>
        <v>P11 1</v>
      </c>
      <c r="B14" s="14">
        <v>3</v>
      </c>
      <c r="C14" s="14">
        <v>1993</v>
      </c>
      <c r="D14" s="14">
        <v>12</v>
      </c>
      <c r="E14" s="1">
        <f t="shared" si="0"/>
        <v>166.08333333333334</v>
      </c>
    </row>
    <row r="15" spans="1:5" ht="12.75">
      <c r="A15" t="str">
        <f>Basis!A15</f>
        <v>DA 1</v>
      </c>
      <c r="B15" s="14">
        <v>2</v>
      </c>
      <c r="C15" s="14">
        <v>1962</v>
      </c>
      <c r="D15" s="14">
        <v>12</v>
      </c>
      <c r="E15" s="1">
        <f t="shared" si="0"/>
        <v>163.5</v>
      </c>
    </row>
    <row r="16" spans="1:5" ht="12.75">
      <c r="A16" t="str">
        <f>Basis!A16</f>
        <v>HM 1</v>
      </c>
      <c r="B16" s="14">
        <v>1</v>
      </c>
      <c r="C16" s="14">
        <v>1957</v>
      </c>
      <c r="D16" s="14">
        <v>12</v>
      </c>
      <c r="E16" s="1">
        <f t="shared" si="0"/>
        <v>163.08333333333334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1</v>
      </c>
      <c r="C24" s="14">
        <v>1936</v>
      </c>
      <c r="D24" s="14">
        <v>12</v>
      </c>
      <c r="E24" s="1">
        <f aca="true" t="shared" si="1" ref="E24:E33">IF(C24="","",C24/D24)</f>
        <v>161.33333333333334</v>
      </c>
    </row>
    <row r="25" spans="1:5" ht="12.75">
      <c r="A25" s="12" t="str">
        <f>Basis!A25</f>
        <v>LSV 1 </v>
      </c>
      <c r="B25" s="14">
        <v>9</v>
      </c>
      <c r="C25" s="14">
        <v>2193</v>
      </c>
      <c r="D25" s="14">
        <v>12</v>
      </c>
      <c r="E25" s="1">
        <f t="shared" si="1"/>
        <v>182.75</v>
      </c>
    </row>
    <row r="26" spans="1:5" ht="12.75">
      <c r="A26" s="12" t="str">
        <f>Basis!A26</f>
        <v>VOF 3 </v>
      </c>
      <c r="B26" s="14">
        <v>10</v>
      </c>
      <c r="C26" s="14">
        <v>2256</v>
      </c>
      <c r="D26" s="14">
        <v>12</v>
      </c>
      <c r="E26" s="1">
        <f t="shared" si="1"/>
        <v>188</v>
      </c>
    </row>
    <row r="27" spans="1:5" ht="12.75">
      <c r="A27" s="12" t="str">
        <f>Basis!A27</f>
        <v>SGS 1 </v>
      </c>
      <c r="B27" s="14">
        <v>7</v>
      </c>
      <c r="C27" s="14">
        <v>2057</v>
      </c>
      <c r="D27" s="14">
        <v>12</v>
      </c>
      <c r="E27" s="1">
        <f t="shared" si="1"/>
        <v>171.41666666666666</v>
      </c>
    </row>
    <row r="28" spans="1:9" ht="12.75">
      <c r="A28" s="12" t="str">
        <f>Basis!A28</f>
        <v>HAS 2 </v>
      </c>
      <c r="B28" s="14">
        <v>2</v>
      </c>
      <c r="C28" s="14">
        <v>1989</v>
      </c>
      <c r="D28" s="14">
        <v>12</v>
      </c>
      <c r="E28" s="1">
        <f t="shared" si="1"/>
        <v>165.75</v>
      </c>
      <c r="G28" s="9"/>
      <c r="H28" s="9"/>
      <c r="I28" s="9"/>
    </row>
    <row r="29" spans="1:9" ht="12.75">
      <c r="A29" s="12" t="str">
        <f>Basis!A29</f>
        <v>P13 1 </v>
      </c>
      <c r="B29" s="14">
        <v>5</v>
      </c>
      <c r="C29" s="14">
        <v>2042</v>
      </c>
      <c r="D29" s="14">
        <v>12</v>
      </c>
      <c r="E29" s="1">
        <f t="shared" si="1"/>
        <v>170.16666666666666</v>
      </c>
      <c r="G29" s="9"/>
      <c r="H29" s="9"/>
      <c r="I29" s="9"/>
    </row>
    <row r="30" spans="1:9" ht="12.75">
      <c r="A30" s="12" t="str">
        <f>Basis!A30</f>
        <v>HHA 2 </v>
      </c>
      <c r="B30" s="14">
        <v>4</v>
      </c>
      <c r="C30" s="14">
        <v>2034</v>
      </c>
      <c r="D30" s="14">
        <v>12</v>
      </c>
      <c r="E30" s="1">
        <f t="shared" si="1"/>
        <v>169.5</v>
      </c>
      <c r="G30" s="9"/>
      <c r="H30" s="9"/>
      <c r="I30" s="9"/>
    </row>
    <row r="31" spans="1:9" ht="12.75">
      <c r="A31" s="12" t="str">
        <f>Basis!A31</f>
        <v>EAG 1 </v>
      </c>
      <c r="B31" s="14">
        <v>6</v>
      </c>
      <c r="C31" s="14">
        <v>2044</v>
      </c>
      <c r="D31" s="14">
        <v>12</v>
      </c>
      <c r="E31" s="1">
        <f t="shared" si="1"/>
        <v>170.33333333333334</v>
      </c>
      <c r="G31" s="9"/>
      <c r="H31" s="13"/>
      <c r="I31" s="9"/>
    </row>
    <row r="32" spans="1:9" ht="12.75">
      <c r="A32" s="12" t="str">
        <f>Basis!A32</f>
        <v>DAK 1 </v>
      </c>
      <c r="B32" s="14">
        <v>3</v>
      </c>
      <c r="C32" s="14">
        <v>2003</v>
      </c>
      <c r="D32" s="14">
        <v>12</v>
      </c>
      <c r="E32" s="1">
        <f t="shared" si="1"/>
        <v>166.91666666666666</v>
      </c>
      <c r="G32" s="9"/>
      <c r="H32" s="13"/>
      <c r="I32" s="9"/>
    </row>
    <row r="33" spans="1:9" ht="12.75">
      <c r="A33" s="12" t="str">
        <f>Basis!A33</f>
        <v>MAR 1 </v>
      </c>
      <c r="B33" s="14">
        <v>8</v>
      </c>
      <c r="C33" s="14">
        <v>2183</v>
      </c>
      <c r="D33" s="14">
        <v>12</v>
      </c>
      <c r="E33" s="1">
        <f t="shared" si="1"/>
        <v>181.91666666666666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10</v>
      </c>
      <c r="C39" s="14">
        <v>2155</v>
      </c>
      <c r="D39" s="14">
        <v>12</v>
      </c>
      <c r="E39" s="1">
        <f aca="true" t="shared" si="2" ref="E39:E48">IF(C39="","",C39/D39)</f>
        <v>179.58333333333334</v>
      </c>
      <c r="G39" s="9"/>
      <c r="H39" s="9"/>
      <c r="I39" s="9"/>
    </row>
    <row r="40" spans="1:9" ht="12.75">
      <c r="A40" s="12" t="str">
        <f>Basis!A40</f>
        <v>DRG 1</v>
      </c>
      <c r="B40" s="14">
        <v>7</v>
      </c>
      <c r="C40" s="14">
        <v>2011</v>
      </c>
      <c r="D40" s="14">
        <v>12</v>
      </c>
      <c r="E40" s="1">
        <f t="shared" si="2"/>
        <v>167.58333333333334</v>
      </c>
      <c r="G40" s="9"/>
      <c r="H40" s="9"/>
      <c r="I40" s="9"/>
    </row>
    <row r="41" spans="1:9" ht="12.75">
      <c r="A41" s="12" t="str">
        <f>Basis!A41</f>
        <v>ALL 1</v>
      </c>
      <c r="B41" s="14">
        <v>8</v>
      </c>
      <c r="C41" s="14">
        <v>2022</v>
      </c>
      <c r="D41" s="14">
        <v>12</v>
      </c>
      <c r="E41" s="1">
        <f t="shared" si="2"/>
        <v>168.5</v>
      </c>
      <c r="G41" s="9"/>
      <c r="H41" s="9"/>
      <c r="I41" s="9"/>
    </row>
    <row r="42" spans="1:9" ht="12.75">
      <c r="A42" s="12" t="str">
        <f>Basis!A42</f>
        <v>G+J 1</v>
      </c>
      <c r="B42" s="14">
        <v>9</v>
      </c>
      <c r="C42" s="14">
        <v>2145</v>
      </c>
      <c r="D42" s="14">
        <v>12</v>
      </c>
      <c r="E42" s="1">
        <f t="shared" si="2"/>
        <v>178.75</v>
      </c>
      <c r="G42" s="9"/>
      <c r="H42" s="9"/>
      <c r="I42" s="9"/>
    </row>
    <row r="43" spans="1:9" ht="12.75">
      <c r="A43" s="12" t="str">
        <f>Basis!A43</f>
        <v>AAH 1</v>
      </c>
      <c r="B43" s="14">
        <v>4</v>
      </c>
      <c r="C43" s="14">
        <v>1922</v>
      </c>
      <c r="D43" s="14">
        <v>12</v>
      </c>
      <c r="E43" s="1">
        <f t="shared" si="2"/>
        <v>160.16666666666666</v>
      </c>
      <c r="G43" s="9"/>
      <c r="H43" s="9"/>
      <c r="I43" s="9"/>
    </row>
    <row r="44" spans="1:9" ht="12.75">
      <c r="A44" s="12" t="str">
        <f>Basis!A44</f>
        <v>HAS 5</v>
      </c>
      <c r="B44" s="14">
        <v>5</v>
      </c>
      <c r="C44" s="14">
        <v>1958</v>
      </c>
      <c r="D44" s="14">
        <v>12</v>
      </c>
      <c r="E44" s="1">
        <f t="shared" si="2"/>
        <v>163.16666666666666</v>
      </c>
      <c r="G44" s="9"/>
      <c r="H44" s="9"/>
      <c r="I44" s="9"/>
    </row>
    <row r="45" spans="1:9" ht="12.75">
      <c r="A45" s="12" t="str">
        <f>Basis!A45</f>
        <v>STI 1</v>
      </c>
      <c r="B45" s="14">
        <v>3</v>
      </c>
      <c r="C45" s="14">
        <v>1900</v>
      </c>
      <c r="D45" s="14">
        <v>12</v>
      </c>
      <c r="E45" s="1">
        <f t="shared" si="2"/>
        <v>158.33333333333334</v>
      </c>
      <c r="G45" s="9"/>
      <c r="H45" s="9"/>
      <c r="I45" s="9"/>
    </row>
    <row r="46" spans="1:9" ht="12.75">
      <c r="A46" s="12" t="str">
        <f>Basis!A46</f>
        <v>HHA 3</v>
      </c>
      <c r="B46" s="14">
        <v>2</v>
      </c>
      <c r="C46" s="14">
        <v>1863</v>
      </c>
      <c r="D46" s="14">
        <v>12</v>
      </c>
      <c r="E46" s="1">
        <f t="shared" si="2"/>
        <v>155.25</v>
      </c>
      <c r="G46" s="9"/>
      <c r="H46" s="9"/>
      <c r="I46" s="9"/>
    </row>
    <row r="47" spans="1:9" ht="12.75">
      <c r="A47" s="12" t="str">
        <f>Basis!A47</f>
        <v>LSV 3</v>
      </c>
      <c r="B47" s="14">
        <v>1</v>
      </c>
      <c r="C47" s="14">
        <v>1809</v>
      </c>
      <c r="D47" s="14">
        <v>12</v>
      </c>
      <c r="E47" s="1">
        <f t="shared" si="2"/>
        <v>150.75</v>
      </c>
      <c r="G47" s="9"/>
      <c r="H47" s="9"/>
      <c r="I47" s="9"/>
    </row>
    <row r="48" spans="1:8" ht="12.75">
      <c r="A48" s="12" t="str">
        <f>Basis!A48</f>
        <v>DB 4</v>
      </c>
      <c r="B48" s="14">
        <v>6</v>
      </c>
      <c r="C48" s="14">
        <v>1963</v>
      </c>
      <c r="D48" s="14">
        <v>12</v>
      </c>
      <c r="E48" s="1">
        <f t="shared" si="2"/>
        <v>163.58333333333334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6</v>
      </c>
      <c r="C54" s="14">
        <v>1834</v>
      </c>
      <c r="D54" s="14">
        <v>12</v>
      </c>
      <c r="E54" s="1">
        <f aca="true" t="shared" si="3" ref="E54:E61">IF(C54="","",C54/D54)</f>
        <v>152.83333333333334</v>
      </c>
    </row>
    <row r="55" spans="1:5" ht="12.75">
      <c r="A55" t="str">
        <f>Basis!A55</f>
        <v>HAS10 </v>
      </c>
      <c r="B55" s="14">
        <v>8</v>
      </c>
      <c r="C55" s="14">
        <v>2036</v>
      </c>
      <c r="D55" s="14">
        <v>12</v>
      </c>
      <c r="E55" s="1">
        <f t="shared" si="3"/>
        <v>169.66666666666666</v>
      </c>
    </row>
    <row r="56" spans="1:5" ht="12.75">
      <c r="A56" t="str">
        <f>Basis!A56</f>
        <v>PET 2 </v>
      </c>
      <c r="B56" s="14">
        <v>4</v>
      </c>
      <c r="C56" s="14">
        <v>1764</v>
      </c>
      <c r="D56" s="14">
        <v>12</v>
      </c>
      <c r="E56" s="1">
        <f t="shared" si="3"/>
        <v>147</v>
      </c>
    </row>
    <row r="57" spans="1:5" ht="12.75">
      <c r="A57" t="str">
        <f>Basis!A57</f>
        <v>HHA 4 </v>
      </c>
      <c r="B57" s="14">
        <v>2</v>
      </c>
      <c r="C57" s="14">
        <v>1737</v>
      </c>
      <c r="D57" s="14">
        <v>12</v>
      </c>
      <c r="E57" s="1">
        <f t="shared" si="3"/>
        <v>144.75</v>
      </c>
    </row>
    <row r="58" spans="1:5" ht="12.75">
      <c r="A58" t="str">
        <f>Basis!A58</f>
        <v>VEH 6 </v>
      </c>
      <c r="B58" s="14">
        <v>1</v>
      </c>
      <c r="C58" s="14">
        <v>1623</v>
      </c>
      <c r="D58" s="14">
        <v>12</v>
      </c>
      <c r="E58" s="1">
        <f t="shared" si="3"/>
        <v>135.25</v>
      </c>
    </row>
    <row r="59" spans="1:5" ht="12.75">
      <c r="A59" t="str">
        <f>Basis!A59</f>
        <v>AXA 3 </v>
      </c>
      <c r="B59" s="14">
        <v>3</v>
      </c>
      <c r="C59" s="14">
        <v>1758</v>
      </c>
      <c r="D59" s="14">
        <v>12</v>
      </c>
      <c r="E59" s="1">
        <f t="shared" si="3"/>
        <v>146.5</v>
      </c>
    </row>
    <row r="60" spans="1:5" ht="12.75">
      <c r="A60" t="str">
        <f>Basis!A60</f>
        <v>BWK 1 </v>
      </c>
      <c r="B60" s="14">
        <v>5</v>
      </c>
      <c r="C60" s="14">
        <v>1830</v>
      </c>
      <c r="D60" s="14">
        <v>12</v>
      </c>
      <c r="E60" s="1">
        <f t="shared" si="3"/>
        <v>152.5</v>
      </c>
    </row>
    <row r="61" spans="1:5" ht="12.75">
      <c r="A61" t="str">
        <f>Basis!A61</f>
        <v>HAS13</v>
      </c>
      <c r="B61" s="14">
        <v>7</v>
      </c>
      <c r="C61" s="14">
        <v>1865</v>
      </c>
      <c r="D61" s="14">
        <v>12</v>
      </c>
      <c r="E61" s="1">
        <f t="shared" si="3"/>
        <v>155.41666666666666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6</v>
      </c>
      <c r="C67" s="14">
        <v>1847</v>
      </c>
      <c r="D67" s="14">
        <v>12</v>
      </c>
      <c r="E67" s="1">
        <f aca="true" t="shared" si="4" ref="E67:E74">IF(C67="","",C67/D67)</f>
        <v>153.91666666666666</v>
      </c>
    </row>
    <row r="68" spans="1:5" ht="12.75">
      <c r="A68" t="str">
        <f>Basis!A68</f>
        <v>BSW 2 </v>
      </c>
      <c r="B68" s="14">
        <v>8</v>
      </c>
      <c r="C68" s="14">
        <v>2041</v>
      </c>
      <c r="D68" s="14">
        <v>12</v>
      </c>
      <c r="E68" s="1">
        <f t="shared" si="4"/>
        <v>170.08333333333334</v>
      </c>
    </row>
    <row r="69" spans="1:5" ht="12.75">
      <c r="A69" t="str">
        <f>Basis!A69</f>
        <v>HSH 2 </v>
      </c>
      <c r="B69" s="14">
        <v>3</v>
      </c>
      <c r="C69" s="14">
        <v>1777</v>
      </c>
      <c r="D69" s="14">
        <v>12</v>
      </c>
      <c r="E69" s="1">
        <f t="shared" si="4"/>
        <v>148.08333333333334</v>
      </c>
    </row>
    <row r="70" spans="1:5" ht="12.75">
      <c r="A70" t="str">
        <f>Basis!A70</f>
        <v>HHA 5 </v>
      </c>
      <c r="B70" s="14">
        <v>5</v>
      </c>
      <c r="C70" s="14">
        <v>1840</v>
      </c>
      <c r="D70" s="14">
        <v>12</v>
      </c>
      <c r="E70" s="1">
        <f t="shared" si="4"/>
        <v>153.33333333333334</v>
      </c>
    </row>
    <row r="71" spans="1:5" ht="12.75">
      <c r="A71" t="str">
        <f>Basis!A71</f>
        <v>LSV 6 </v>
      </c>
      <c r="B71" s="14">
        <v>2</v>
      </c>
      <c r="C71" s="14">
        <v>1725</v>
      </c>
      <c r="D71" s="14">
        <v>12</v>
      </c>
      <c r="E71" s="1">
        <f t="shared" si="4"/>
        <v>143.75</v>
      </c>
    </row>
    <row r="72" spans="1:5" ht="12.75">
      <c r="A72" t="str">
        <f>Basis!A72</f>
        <v>AAH 2 </v>
      </c>
      <c r="B72" s="14">
        <v>7</v>
      </c>
      <c r="C72" s="14">
        <v>1896</v>
      </c>
      <c r="D72" s="14">
        <v>12</v>
      </c>
      <c r="E72" s="1">
        <f t="shared" si="4"/>
        <v>158</v>
      </c>
    </row>
    <row r="73" spans="1:5" ht="12.75">
      <c r="A73" t="str">
        <f>Basis!A73</f>
        <v>HAS16 </v>
      </c>
      <c r="B73" s="14">
        <v>4</v>
      </c>
      <c r="C73" s="14">
        <v>1793</v>
      </c>
      <c r="D73" s="14">
        <v>12</v>
      </c>
      <c r="E73" s="1">
        <f t="shared" si="4"/>
        <v>149.41666666666666</v>
      </c>
    </row>
    <row r="74" spans="1:5" ht="12.75">
      <c r="A74" t="str">
        <f>Basis!A74</f>
        <v>KOL 3 </v>
      </c>
      <c r="B74" s="14">
        <v>1</v>
      </c>
      <c r="C74" s="14">
        <v>1721</v>
      </c>
      <c r="D74" s="14">
        <v>12</v>
      </c>
      <c r="E74" s="1">
        <f t="shared" si="4"/>
        <v>143.41666666666666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6</v>
      </c>
      <c r="C80" s="14">
        <v>1617</v>
      </c>
      <c r="D80" s="14">
        <v>12</v>
      </c>
      <c r="E80" s="1">
        <f aca="true" t="shared" si="5" ref="E80:E87">IF(C80="","",C80/D80)</f>
        <v>134.75</v>
      </c>
    </row>
    <row r="81" spans="1:5" ht="12.75">
      <c r="A81" t="s">
        <v>16</v>
      </c>
      <c r="B81" s="14">
        <v>8</v>
      </c>
      <c r="C81" s="14">
        <v>1723</v>
      </c>
      <c r="D81" s="14">
        <v>12</v>
      </c>
      <c r="E81" s="1">
        <f t="shared" si="5"/>
        <v>143.58333333333334</v>
      </c>
    </row>
    <row r="82" spans="1:5" ht="12.75">
      <c r="A82" t="s">
        <v>17</v>
      </c>
      <c r="B82" s="14">
        <v>7</v>
      </c>
      <c r="C82" s="14">
        <v>1647</v>
      </c>
      <c r="D82" s="14">
        <v>12</v>
      </c>
      <c r="E82" s="1">
        <f t="shared" si="5"/>
        <v>137.25</v>
      </c>
    </row>
    <row r="83" spans="1:5" ht="12.75">
      <c r="A83" t="s">
        <v>18</v>
      </c>
      <c r="B83" s="14">
        <v>4</v>
      </c>
      <c r="C83" s="14">
        <v>1547</v>
      </c>
      <c r="D83" s="14">
        <v>12</v>
      </c>
      <c r="E83" s="1">
        <f t="shared" si="5"/>
        <v>128.91666666666666</v>
      </c>
    </row>
    <row r="84" spans="1:5" ht="12.75">
      <c r="A84" t="s">
        <v>19</v>
      </c>
      <c r="B84" s="14">
        <v>3</v>
      </c>
      <c r="C84" s="14">
        <v>1483</v>
      </c>
      <c r="D84" s="14">
        <v>12</v>
      </c>
      <c r="E84" s="1">
        <f t="shared" si="5"/>
        <v>123.58333333333333</v>
      </c>
    </row>
    <row r="85" spans="1:5" ht="12.75">
      <c r="A85" t="s">
        <v>20</v>
      </c>
      <c r="B85" s="14">
        <v>1</v>
      </c>
      <c r="C85" s="14">
        <v>1394</v>
      </c>
      <c r="D85" s="14">
        <v>12</v>
      </c>
      <c r="E85" s="1">
        <f t="shared" si="5"/>
        <v>116.16666666666667</v>
      </c>
    </row>
    <row r="86" spans="1:5" ht="12.75">
      <c r="A86" t="s">
        <v>21</v>
      </c>
      <c r="B86" s="14">
        <v>5</v>
      </c>
      <c r="C86" s="14">
        <v>1563</v>
      </c>
      <c r="D86" s="14">
        <v>12</v>
      </c>
      <c r="E86" s="1">
        <f t="shared" si="5"/>
        <v>130.25</v>
      </c>
    </row>
    <row r="87" spans="1:5" ht="12.75">
      <c r="A87" t="s">
        <v>22</v>
      </c>
      <c r="B87" s="14">
        <v>2</v>
      </c>
      <c r="C87" s="14">
        <v>1426</v>
      </c>
      <c r="D87" s="14">
        <v>12</v>
      </c>
      <c r="E87" s="1">
        <f t="shared" si="5"/>
        <v>118.83333333333333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4:I87"/>
  <sheetViews>
    <sheetView zoomScale="102" zoomScaleNormal="102" workbookViewId="0" topLeftCell="A30">
      <selection activeCell="B7" sqref="B7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4</v>
      </c>
      <c r="C7" s="14">
        <v>2054</v>
      </c>
      <c r="D7" s="14">
        <v>12</v>
      </c>
      <c r="E7" s="1">
        <f aca="true" t="shared" si="0" ref="E7:E18">IF(C7="","",C7/D7)</f>
        <v>171.16666666666666</v>
      </c>
    </row>
    <row r="8" spans="1:5" ht="12.75">
      <c r="A8" t="str">
        <f>Basis!A8</f>
        <v>DB 1</v>
      </c>
      <c r="B8" s="14">
        <v>9</v>
      </c>
      <c r="C8" s="14">
        <v>2312</v>
      </c>
      <c r="D8" s="14">
        <v>12</v>
      </c>
      <c r="E8" s="1">
        <f t="shared" si="0"/>
        <v>192.66666666666666</v>
      </c>
    </row>
    <row r="9" spans="1:5" ht="12.75">
      <c r="A9" t="str">
        <f>Basis!A9</f>
        <v>SID 1</v>
      </c>
      <c r="B9" s="14">
        <v>5</v>
      </c>
      <c r="C9" s="14">
        <v>2169</v>
      </c>
      <c r="D9" s="14">
        <v>12</v>
      </c>
      <c r="E9" s="1">
        <f t="shared" si="0"/>
        <v>180.75</v>
      </c>
    </row>
    <row r="10" spans="1:5" ht="12.75">
      <c r="A10" t="str">
        <f>Basis!A10</f>
        <v>HHA1</v>
      </c>
      <c r="B10" s="14">
        <v>10</v>
      </c>
      <c r="C10" s="14">
        <v>2410</v>
      </c>
      <c r="D10" s="14">
        <v>12</v>
      </c>
      <c r="E10" s="1">
        <f t="shared" si="0"/>
        <v>200.83333333333334</v>
      </c>
    </row>
    <row r="11" spans="1:5" ht="12.75">
      <c r="A11" t="str">
        <f>Basis!A11</f>
        <v>AIR 1</v>
      </c>
      <c r="B11" s="14">
        <v>8</v>
      </c>
      <c r="C11" s="14">
        <v>2256</v>
      </c>
      <c r="D11" s="14">
        <v>12</v>
      </c>
      <c r="E11" s="1">
        <f t="shared" si="0"/>
        <v>188</v>
      </c>
    </row>
    <row r="12" spans="1:5" ht="12.75">
      <c r="A12" t="str">
        <f>Basis!A12</f>
        <v>BWV 2</v>
      </c>
      <c r="B12" s="14">
        <v>7</v>
      </c>
      <c r="C12" s="14">
        <v>2222</v>
      </c>
      <c r="D12" s="14">
        <v>12</v>
      </c>
      <c r="E12" s="1">
        <f t="shared" si="0"/>
        <v>185.16666666666666</v>
      </c>
    </row>
    <row r="13" spans="1:5" ht="12.75">
      <c r="A13" t="str">
        <f>Basis!A13</f>
        <v>BVT 3</v>
      </c>
      <c r="B13" s="14">
        <v>1</v>
      </c>
      <c r="C13" s="14">
        <v>1990</v>
      </c>
      <c r="D13" s="14">
        <v>12</v>
      </c>
      <c r="E13" s="1">
        <f t="shared" si="0"/>
        <v>165.83333333333334</v>
      </c>
    </row>
    <row r="14" spans="1:5" ht="12.75">
      <c r="A14" t="str">
        <f>Basis!A14</f>
        <v>P11 1</v>
      </c>
      <c r="B14" s="14">
        <v>3</v>
      </c>
      <c r="C14" s="14">
        <v>2040</v>
      </c>
      <c r="D14" s="14">
        <v>12</v>
      </c>
      <c r="E14" s="1">
        <f t="shared" si="0"/>
        <v>170</v>
      </c>
    </row>
    <row r="15" spans="1:5" ht="12.75">
      <c r="A15" t="str">
        <f>Basis!A15</f>
        <v>DA 1</v>
      </c>
      <c r="B15" s="14">
        <v>6</v>
      </c>
      <c r="C15" s="14">
        <v>2219</v>
      </c>
      <c r="D15" s="14">
        <v>12</v>
      </c>
      <c r="E15" s="1">
        <f t="shared" si="0"/>
        <v>184.91666666666666</v>
      </c>
    </row>
    <row r="16" spans="1:5" ht="12.75">
      <c r="A16" t="str">
        <f>Basis!A16</f>
        <v>HM 1</v>
      </c>
      <c r="B16" s="14">
        <v>2</v>
      </c>
      <c r="C16" s="14">
        <v>2012</v>
      </c>
      <c r="D16" s="14">
        <v>12</v>
      </c>
      <c r="E16" s="1">
        <f t="shared" si="0"/>
        <v>167.66666666666666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5</v>
      </c>
      <c r="C24" s="14">
        <v>2116</v>
      </c>
      <c r="D24" s="14">
        <v>12</v>
      </c>
      <c r="E24" s="1">
        <f aca="true" t="shared" si="1" ref="E24:E33">IF(C24="","",C24/D24)</f>
        <v>176.33333333333334</v>
      </c>
    </row>
    <row r="25" spans="1:5" ht="12.75">
      <c r="A25" s="12" t="str">
        <f>Basis!A25</f>
        <v>LSV 1 </v>
      </c>
      <c r="B25" s="14">
        <v>9</v>
      </c>
      <c r="C25" s="14">
        <v>2219</v>
      </c>
      <c r="D25" s="14">
        <v>12</v>
      </c>
      <c r="E25" s="1">
        <f t="shared" si="1"/>
        <v>184.91666666666666</v>
      </c>
    </row>
    <row r="26" spans="1:5" ht="12.75">
      <c r="A26" s="12" t="str">
        <f>Basis!A26</f>
        <v>VOF 3 </v>
      </c>
      <c r="B26" s="14">
        <v>2</v>
      </c>
      <c r="C26" s="14">
        <v>2022</v>
      </c>
      <c r="D26" s="14">
        <v>12</v>
      </c>
      <c r="E26" s="1">
        <f t="shared" si="1"/>
        <v>168.5</v>
      </c>
    </row>
    <row r="27" spans="1:5" ht="12.75">
      <c r="A27" s="12" t="str">
        <f>Basis!A27</f>
        <v>SGS 1 </v>
      </c>
      <c r="B27" s="14">
        <v>8</v>
      </c>
      <c r="C27" s="14">
        <v>2219</v>
      </c>
      <c r="D27" s="14">
        <v>12</v>
      </c>
      <c r="E27" s="1">
        <f t="shared" si="1"/>
        <v>184.91666666666666</v>
      </c>
    </row>
    <row r="28" spans="1:9" ht="12.75">
      <c r="A28" s="12" t="str">
        <f>Basis!A28</f>
        <v>HAS 2 </v>
      </c>
      <c r="B28" s="14">
        <v>10</v>
      </c>
      <c r="C28" s="14">
        <v>2226</v>
      </c>
      <c r="D28" s="14">
        <v>12</v>
      </c>
      <c r="E28" s="1">
        <f t="shared" si="1"/>
        <v>185.5</v>
      </c>
      <c r="G28" s="9"/>
      <c r="H28" s="9"/>
      <c r="I28" s="9"/>
    </row>
    <row r="29" spans="1:9" ht="12.75">
      <c r="A29" s="12" t="str">
        <f>Basis!A29</f>
        <v>P13 1 </v>
      </c>
      <c r="B29" s="14">
        <v>7</v>
      </c>
      <c r="C29" s="14">
        <v>2125</v>
      </c>
      <c r="D29" s="14">
        <v>12</v>
      </c>
      <c r="E29" s="1">
        <f t="shared" si="1"/>
        <v>177.08333333333334</v>
      </c>
      <c r="G29" s="9"/>
      <c r="H29" s="9"/>
      <c r="I29" s="9"/>
    </row>
    <row r="30" spans="1:9" ht="12.75">
      <c r="A30" s="12" t="str">
        <f>Basis!A30</f>
        <v>HHA 2 </v>
      </c>
      <c r="B30" s="14">
        <v>3</v>
      </c>
      <c r="C30" s="14">
        <v>2083</v>
      </c>
      <c r="D30" s="14">
        <v>12</v>
      </c>
      <c r="E30" s="1">
        <f t="shared" si="1"/>
        <v>173.58333333333334</v>
      </c>
      <c r="G30" s="9"/>
      <c r="H30" s="9"/>
      <c r="I30" s="9"/>
    </row>
    <row r="31" spans="1:9" ht="12.75">
      <c r="A31" s="12" t="str">
        <f>Basis!A31</f>
        <v>EAG 1 </v>
      </c>
      <c r="B31" s="14">
        <v>4</v>
      </c>
      <c r="C31" s="14">
        <v>2103</v>
      </c>
      <c r="D31" s="14">
        <v>12</v>
      </c>
      <c r="E31" s="1">
        <f t="shared" si="1"/>
        <v>175.25</v>
      </c>
      <c r="G31" s="9"/>
      <c r="H31" s="13"/>
      <c r="I31" s="9"/>
    </row>
    <row r="32" spans="1:9" ht="12.75">
      <c r="A32" s="12" t="str">
        <f>Basis!A32</f>
        <v>DAK 1 </v>
      </c>
      <c r="B32" s="14">
        <v>1</v>
      </c>
      <c r="C32" s="14">
        <v>1848</v>
      </c>
      <c r="D32" s="14">
        <v>12</v>
      </c>
      <c r="E32" s="1">
        <f t="shared" si="1"/>
        <v>154</v>
      </c>
      <c r="G32" s="9"/>
      <c r="H32" s="13"/>
      <c r="I32" s="9"/>
    </row>
    <row r="33" spans="1:9" ht="12.75">
      <c r="A33" s="12" t="str">
        <f>Basis!A33</f>
        <v>MAR 1 </v>
      </c>
      <c r="B33" s="14">
        <v>6</v>
      </c>
      <c r="C33" s="14">
        <v>2118</v>
      </c>
      <c r="D33" s="14">
        <v>12</v>
      </c>
      <c r="E33" s="1">
        <f t="shared" si="1"/>
        <v>176.5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1</v>
      </c>
      <c r="C39" s="14">
        <v>1882</v>
      </c>
      <c r="D39" s="14">
        <v>12</v>
      </c>
      <c r="E39" s="1">
        <f aca="true" t="shared" si="2" ref="E39:E48">IF(C39="","",C39/D39)</f>
        <v>156.83333333333334</v>
      </c>
      <c r="G39" s="9"/>
      <c r="H39" s="9"/>
      <c r="I39" s="9"/>
    </row>
    <row r="40" spans="1:9" ht="12.75">
      <c r="A40" s="12" t="str">
        <f>Basis!A40</f>
        <v>DRG 1</v>
      </c>
      <c r="B40" s="14">
        <v>6</v>
      </c>
      <c r="C40" s="14">
        <v>2041</v>
      </c>
      <c r="D40" s="14">
        <v>12</v>
      </c>
      <c r="E40" s="1">
        <f t="shared" si="2"/>
        <v>170.08333333333334</v>
      </c>
      <c r="G40" s="9"/>
      <c r="H40" s="9"/>
      <c r="I40" s="9"/>
    </row>
    <row r="41" spans="1:9" ht="12.75">
      <c r="A41" s="12" t="str">
        <f>Basis!A41</f>
        <v>ALL 1</v>
      </c>
      <c r="B41" s="14">
        <v>7</v>
      </c>
      <c r="C41" s="14">
        <v>2067</v>
      </c>
      <c r="D41" s="14">
        <v>12</v>
      </c>
      <c r="E41" s="1">
        <f t="shared" si="2"/>
        <v>172.25</v>
      </c>
      <c r="G41" s="9"/>
      <c r="H41" s="9"/>
      <c r="I41" s="9"/>
    </row>
    <row r="42" spans="1:9" ht="12.75">
      <c r="A42" s="12" t="str">
        <f>Basis!A42</f>
        <v>G+J 1</v>
      </c>
      <c r="B42" s="14">
        <v>5</v>
      </c>
      <c r="C42" s="14">
        <v>2036</v>
      </c>
      <c r="D42" s="14">
        <v>12</v>
      </c>
      <c r="E42" s="1">
        <f t="shared" si="2"/>
        <v>169.66666666666666</v>
      </c>
      <c r="G42" s="9"/>
      <c r="H42" s="9"/>
      <c r="I42" s="9"/>
    </row>
    <row r="43" spans="1:9" ht="12.75">
      <c r="A43" s="12" t="str">
        <f>Basis!A43</f>
        <v>AAH 1</v>
      </c>
      <c r="B43" s="14">
        <v>4</v>
      </c>
      <c r="C43" s="14">
        <v>1991</v>
      </c>
      <c r="D43" s="14">
        <v>12</v>
      </c>
      <c r="E43" s="1">
        <f t="shared" si="2"/>
        <v>165.91666666666666</v>
      </c>
      <c r="G43" s="9"/>
      <c r="H43" s="9"/>
      <c r="I43" s="9"/>
    </row>
    <row r="44" spans="1:9" ht="12.75">
      <c r="A44" s="12" t="str">
        <f>Basis!A44</f>
        <v>HAS 5</v>
      </c>
      <c r="B44" s="14">
        <v>8</v>
      </c>
      <c r="C44" s="14">
        <v>2114</v>
      </c>
      <c r="D44" s="14">
        <v>12</v>
      </c>
      <c r="E44" s="1">
        <f t="shared" si="2"/>
        <v>176.16666666666666</v>
      </c>
      <c r="G44" s="9"/>
      <c r="H44" s="9"/>
      <c r="I44" s="9"/>
    </row>
    <row r="45" spans="1:9" ht="12.75">
      <c r="A45" s="12" t="str">
        <f>Basis!A45</f>
        <v>STI 1</v>
      </c>
      <c r="B45" s="14">
        <v>10</v>
      </c>
      <c r="C45" s="14">
        <v>2188</v>
      </c>
      <c r="D45" s="14">
        <v>12</v>
      </c>
      <c r="E45" s="1">
        <f t="shared" si="2"/>
        <v>182.33333333333334</v>
      </c>
      <c r="G45" s="9"/>
      <c r="H45" s="9"/>
      <c r="I45" s="9"/>
    </row>
    <row r="46" spans="1:9" ht="12.75">
      <c r="A46" s="12" t="str">
        <f>Basis!A46</f>
        <v>HHA 3</v>
      </c>
      <c r="B46" s="14">
        <v>9</v>
      </c>
      <c r="C46" s="14">
        <v>2162</v>
      </c>
      <c r="D46" s="14">
        <v>12</v>
      </c>
      <c r="E46" s="1">
        <f t="shared" si="2"/>
        <v>180.16666666666666</v>
      </c>
      <c r="G46" s="9"/>
      <c r="H46" s="9"/>
      <c r="I46" s="9"/>
    </row>
    <row r="47" spans="1:9" ht="12.75">
      <c r="A47" s="12" t="str">
        <f>Basis!A47</f>
        <v>LSV 3</v>
      </c>
      <c r="B47" s="14">
        <v>3</v>
      </c>
      <c r="C47" s="14">
        <v>1983</v>
      </c>
      <c r="D47" s="14">
        <v>12</v>
      </c>
      <c r="E47" s="1">
        <f t="shared" si="2"/>
        <v>165.25</v>
      </c>
      <c r="G47" s="9"/>
      <c r="H47" s="9"/>
      <c r="I47" s="9"/>
    </row>
    <row r="48" spans="1:8" ht="12.75">
      <c r="A48" s="12" t="str">
        <f>Basis!A48</f>
        <v>DB 4</v>
      </c>
      <c r="B48" s="14">
        <v>2</v>
      </c>
      <c r="C48" s="14">
        <v>1957</v>
      </c>
      <c r="D48" s="14">
        <v>12</v>
      </c>
      <c r="E48" s="1">
        <f t="shared" si="2"/>
        <v>163.08333333333334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6</v>
      </c>
      <c r="C54" s="14">
        <v>1930</v>
      </c>
      <c r="D54" s="14">
        <v>12</v>
      </c>
      <c r="E54" s="1">
        <f aca="true" t="shared" si="3" ref="E54:E61">IF(C54="","",C54/D54)</f>
        <v>160.83333333333334</v>
      </c>
    </row>
    <row r="55" spans="1:5" ht="12.75">
      <c r="A55" t="str">
        <f>Basis!A55</f>
        <v>HAS10 </v>
      </c>
      <c r="B55" s="14">
        <v>8</v>
      </c>
      <c r="C55" s="14">
        <v>2002</v>
      </c>
      <c r="D55" s="14">
        <v>12</v>
      </c>
      <c r="E55" s="1">
        <f t="shared" si="3"/>
        <v>166.83333333333334</v>
      </c>
    </row>
    <row r="56" spans="1:5" ht="12.75">
      <c r="A56" t="str">
        <f>Basis!A56</f>
        <v>PET 2 </v>
      </c>
      <c r="B56" s="14">
        <v>5</v>
      </c>
      <c r="C56" s="14">
        <v>1794</v>
      </c>
      <c r="D56" s="14">
        <v>12</v>
      </c>
      <c r="E56" s="1">
        <f t="shared" si="3"/>
        <v>149.5</v>
      </c>
    </row>
    <row r="57" spans="1:5" ht="12.75">
      <c r="A57" t="str">
        <f>Basis!A57</f>
        <v>HHA 4 </v>
      </c>
      <c r="B57" s="14">
        <v>7</v>
      </c>
      <c r="C57" s="14">
        <v>1940</v>
      </c>
      <c r="D57" s="14">
        <v>12</v>
      </c>
      <c r="E57" s="1">
        <f t="shared" si="3"/>
        <v>161.66666666666666</v>
      </c>
    </row>
    <row r="58" spans="1:5" ht="12.75">
      <c r="A58" t="str">
        <f>Basis!A58</f>
        <v>VEH 6 </v>
      </c>
      <c r="B58" s="14">
        <v>2</v>
      </c>
      <c r="C58" s="14">
        <v>1707</v>
      </c>
      <c r="D58" s="14">
        <v>12</v>
      </c>
      <c r="E58" s="1">
        <f t="shared" si="3"/>
        <v>142.25</v>
      </c>
    </row>
    <row r="59" spans="1:5" ht="12.75">
      <c r="A59" t="str">
        <f>Basis!A59</f>
        <v>AXA 3 </v>
      </c>
      <c r="B59" s="14">
        <v>1</v>
      </c>
      <c r="C59" s="14">
        <v>1699</v>
      </c>
      <c r="D59" s="14">
        <v>12</v>
      </c>
      <c r="E59" s="1">
        <f t="shared" si="3"/>
        <v>141.58333333333334</v>
      </c>
    </row>
    <row r="60" spans="1:5" ht="12.75">
      <c r="A60" t="str">
        <f>Basis!A60</f>
        <v>BWK 1 </v>
      </c>
      <c r="B60" s="14">
        <v>4</v>
      </c>
      <c r="C60" s="14">
        <v>1769</v>
      </c>
      <c r="D60" s="14">
        <v>12</v>
      </c>
      <c r="E60" s="1">
        <f t="shared" si="3"/>
        <v>147.41666666666666</v>
      </c>
    </row>
    <row r="61" spans="1:5" ht="12.75">
      <c r="A61" t="str">
        <f>Basis!A61</f>
        <v>HAS13</v>
      </c>
      <c r="B61" s="14">
        <v>3</v>
      </c>
      <c r="C61" s="14">
        <v>1715</v>
      </c>
      <c r="D61" s="14">
        <v>12</v>
      </c>
      <c r="E61" s="1">
        <f t="shared" si="3"/>
        <v>142.91666666666666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3</v>
      </c>
      <c r="C67" s="14">
        <v>1787</v>
      </c>
      <c r="D67" s="14">
        <v>12</v>
      </c>
      <c r="E67" s="1">
        <f aca="true" t="shared" si="4" ref="E67:E74">IF(C67="","",C67/D67)</f>
        <v>148.91666666666666</v>
      </c>
    </row>
    <row r="68" spans="1:5" ht="12.75">
      <c r="A68" t="str">
        <f>Basis!A68</f>
        <v>BSW 2 </v>
      </c>
      <c r="B68" s="14">
        <v>7</v>
      </c>
      <c r="C68" s="14">
        <v>1900</v>
      </c>
      <c r="D68" s="14">
        <v>12</v>
      </c>
      <c r="E68" s="1">
        <f t="shared" si="4"/>
        <v>158.33333333333334</v>
      </c>
    </row>
    <row r="69" spans="1:5" ht="12.75">
      <c r="A69" t="str">
        <f>Basis!A69</f>
        <v>HSH 2 </v>
      </c>
      <c r="B69" s="14">
        <v>6</v>
      </c>
      <c r="C69" s="14">
        <v>1856</v>
      </c>
      <c r="D69" s="14">
        <v>12</v>
      </c>
      <c r="E69" s="1">
        <f t="shared" si="4"/>
        <v>154.66666666666666</v>
      </c>
    </row>
    <row r="70" spans="1:5" ht="12.75">
      <c r="A70" t="str">
        <f>Basis!A70</f>
        <v>HHA 5 </v>
      </c>
      <c r="B70" s="14">
        <v>8</v>
      </c>
      <c r="C70" s="14">
        <v>1932</v>
      </c>
      <c r="D70" s="14">
        <v>12</v>
      </c>
      <c r="E70" s="1">
        <f t="shared" si="4"/>
        <v>161</v>
      </c>
    </row>
    <row r="71" spans="1:5" ht="12.75">
      <c r="A71" t="str">
        <f>Basis!A71</f>
        <v>LSV 6 </v>
      </c>
      <c r="B71" s="14">
        <v>2</v>
      </c>
      <c r="C71" s="14">
        <v>1785</v>
      </c>
      <c r="D71" s="14">
        <v>12</v>
      </c>
      <c r="E71" s="1">
        <f t="shared" si="4"/>
        <v>148.75</v>
      </c>
    </row>
    <row r="72" spans="1:5" ht="12.75">
      <c r="A72" t="str">
        <f>Basis!A72</f>
        <v>AAH 2 </v>
      </c>
      <c r="B72" s="14">
        <v>4</v>
      </c>
      <c r="C72" s="14">
        <v>1839</v>
      </c>
      <c r="D72" s="14">
        <v>12</v>
      </c>
      <c r="E72" s="1">
        <f t="shared" si="4"/>
        <v>153.25</v>
      </c>
    </row>
    <row r="73" spans="1:5" ht="12.75">
      <c r="A73" t="str">
        <f>Basis!A73</f>
        <v>HAS16 </v>
      </c>
      <c r="B73" s="14">
        <v>5</v>
      </c>
      <c r="C73" s="14">
        <v>1850</v>
      </c>
      <c r="D73" s="14">
        <v>12</v>
      </c>
      <c r="E73" s="1">
        <f t="shared" si="4"/>
        <v>154.16666666666666</v>
      </c>
    </row>
    <row r="74" spans="1:5" ht="12.75">
      <c r="A74" t="str">
        <f>Basis!A74</f>
        <v>KOL 3 </v>
      </c>
      <c r="B74" s="14">
        <v>1</v>
      </c>
      <c r="C74" s="14">
        <v>1712</v>
      </c>
      <c r="D74" s="14">
        <v>12</v>
      </c>
      <c r="E74" s="1">
        <f t="shared" si="4"/>
        <v>142.66666666666666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3</v>
      </c>
      <c r="C80" s="14">
        <v>1590</v>
      </c>
      <c r="D80" s="14">
        <v>12</v>
      </c>
      <c r="E80" s="1">
        <f aca="true" t="shared" si="5" ref="E80:E87">IF(C80="","",C80/D80)</f>
        <v>132.5</v>
      </c>
    </row>
    <row r="81" spans="1:5" ht="12.75">
      <c r="A81" t="s">
        <v>16</v>
      </c>
      <c r="B81" s="14">
        <v>8</v>
      </c>
      <c r="C81" s="14">
        <v>1759</v>
      </c>
      <c r="D81" s="14">
        <v>12</v>
      </c>
      <c r="E81" s="1">
        <f t="shared" si="5"/>
        <v>146.58333333333334</v>
      </c>
    </row>
    <row r="82" spans="1:5" ht="12.75">
      <c r="A82" t="s">
        <v>17</v>
      </c>
      <c r="B82" s="14">
        <v>6</v>
      </c>
      <c r="C82" s="14">
        <v>1630</v>
      </c>
      <c r="D82" s="14">
        <v>12</v>
      </c>
      <c r="E82" s="1">
        <f t="shared" si="5"/>
        <v>135.83333333333334</v>
      </c>
    </row>
    <row r="83" spans="1:5" ht="12.75">
      <c r="A83" t="s">
        <v>18</v>
      </c>
      <c r="B83" s="14">
        <v>2</v>
      </c>
      <c r="C83" s="14">
        <v>1531</v>
      </c>
      <c r="D83" s="14">
        <v>12</v>
      </c>
      <c r="E83" s="1">
        <f t="shared" si="5"/>
        <v>127.58333333333333</v>
      </c>
    </row>
    <row r="84" spans="1:5" ht="12.75">
      <c r="A84" t="s">
        <v>19</v>
      </c>
      <c r="B84" s="14">
        <v>4</v>
      </c>
      <c r="C84" s="14">
        <v>1616</v>
      </c>
      <c r="D84" s="14">
        <v>12</v>
      </c>
      <c r="E84" s="1">
        <f t="shared" si="5"/>
        <v>134.66666666666666</v>
      </c>
    </row>
    <row r="85" spans="1:5" ht="12.75">
      <c r="A85" t="s">
        <v>20</v>
      </c>
      <c r="B85" s="14">
        <v>5</v>
      </c>
      <c r="C85" s="14">
        <v>1627</v>
      </c>
      <c r="D85" s="14">
        <v>12</v>
      </c>
      <c r="E85" s="1">
        <f t="shared" si="5"/>
        <v>135.58333333333334</v>
      </c>
    </row>
    <row r="86" spans="1:5" ht="12.75">
      <c r="A86" t="s">
        <v>21</v>
      </c>
      <c r="B86" s="14">
        <v>7</v>
      </c>
      <c r="C86" s="14">
        <v>1650</v>
      </c>
      <c r="D86" s="14">
        <v>12</v>
      </c>
      <c r="E86" s="1">
        <f t="shared" si="5"/>
        <v>137.5</v>
      </c>
    </row>
    <row r="87" spans="1:5" ht="12.75">
      <c r="A87" t="s">
        <v>22</v>
      </c>
      <c r="B87" s="14">
        <v>1</v>
      </c>
      <c r="C87" s="14">
        <v>1529</v>
      </c>
      <c r="D87" s="14">
        <v>12</v>
      </c>
      <c r="E87" s="1">
        <f t="shared" si="5"/>
        <v>127.41666666666667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4:I87"/>
  <sheetViews>
    <sheetView zoomScale="102" zoomScaleNormal="102" workbookViewId="0" topLeftCell="A51">
      <selection activeCell="D87" sqref="D87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6</v>
      </c>
      <c r="C7" s="14">
        <v>2160</v>
      </c>
      <c r="D7" s="14">
        <v>12</v>
      </c>
      <c r="E7" s="1">
        <f aca="true" t="shared" si="0" ref="E7:E18">IF(C7="","",C7/D7)</f>
        <v>180</v>
      </c>
    </row>
    <row r="8" spans="1:5" ht="12.75">
      <c r="A8" t="str">
        <f>Basis!A8</f>
        <v>DB 1</v>
      </c>
      <c r="B8" s="14">
        <v>9</v>
      </c>
      <c r="C8" s="14">
        <v>2329</v>
      </c>
      <c r="D8" s="14">
        <v>12</v>
      </c>
      <c r="E8" s="1">
        <f t="shared" si="0"/>
        <v>194.08333333333334</v>
      </c>
    </row>
    <row r="9" spans="1:5" ht="12.75">
      <c r="A9" t="str">
        <f>Basis!A9</f>
        <v>SID 1</v>
      </c>
      <c r="B9" s="14">
        <v>5</v>
      </c>
      <c r="C9" s="14">
        <v>2154</v>
      </c>
      <c r="D9" s="14">
        <v>12</v>
      </c>
      <c r="E9" s="1">
        <f t="shared" si="0"/>
        <v>179.5</v>
      </c>
    </row>
    <row r="10" spans="1:5" ht="12.75">
      <c r="A10" t="str">
        <f>Basis!A10</f>
        <v>HHA1</v>
      </c>
      <c r="B10" s="14">
        <v>8</v>
      </c>
      <c r="C10" s="14">
        <v>2314</v>
      </c>
      <c r="D10" s="14">
        <v>12</v>
      </c>
      <c r="E10" s="1">
        <f t="shared" si="0"/>
        <v>192.83333333333334</v>
      </c>
    </row>
    <row r="11" spans="1:5" ht="12.75">
      <c r="A11" t="str">
        <f>Basis!A11</f>
        <v>AIR 1</v>
      </c>
      <c r="B11" s="14">
        <v>3</v>
      </c>
      <c r="C11" s="14">
        <v>2119</v>
      </c>
      <c r="D11" s="14">
        <v>12</v>
      </c>
      <c r="E11" s="1">
        <f t="shared" si="0"/>
        <v>176.58333333333334</v>
      </c>
    </row>
    <row r="12" spans="1:5" ht="12.75">
      <c r="A12" t="str">
        <f>Basis!A12</f>
        <v>BWV 2</v>
      </c>
      <c r="B12" s="14">
        <v>10</v>
      </c>
      <c r="C12" s="14">
        <v>2407</v>
      </c>
      <c r="D12" s="14">
        <v>12</v>
      </c>
      <c r="E12" s="1">
        <f t="shared" si="0"/>
        <v>200.58333333333334</v>
      </c>
    </row>
    <row r="13" spans="1:5" ht="12.75">
      <c r="A13" t="str">
        <f>Basis!A13</f>
        <v>BVT 3</v>
      </c>
      <c r="B13" s="14">
        <v>1</v>
      </c>
      <c r="C13" s="14">
        <v>1947</v>
      </c>
      <c r="D13" s="14">
        <v>12</v>
      </c>
      <c r="E13" s="1">
        <f t="shared" si="0"/>
        <v>162.25</v>
      </c>
    </row>
    <row r="14" spans="1:5" ht="12.75">
      <c r="A14" t="str">
        <f>Basis!A14</f>
        <v>P11 1</v>
      </c>
      <c r="B14" s="14">
        <v>2</v>
      </c>
      <c r="C14" s="14">
        <v>2091</v>
      </c>
      <c r="D14" s="14">
        <v>12</v>
      </c>
      <c r="E14" s="1">
        <f t="shared" si="0"/>
        <v>174.25</v>
      </c>
    </row>
    <row r="15" spans="1:5" ht="12.75">
      <c r="A15" t="str">
        <f>Basis!A15</f>
        <v>DA 1</v>
      </c>
      <c r="B15" s="14">
        <v>4</v>
      </c>
      <c r="C15" s="14">
        <v>2143</v>
      </c>
      <c r="D15" s="14">
        <v>12</v>
      </c>
      <c r="E15" s="1">
        <f t="shared" si="0"/>
        <v>178.58333333333334</v>
      </c>
    </row>
    <row r="16" spans="1:5" ht="12.75">
      <c r="A16" t="str">
        <f>Basis!A16</f>
        <v>HM 1</v>
      </c>
      <c r="B16" s="14">
        <v>7</v>
      </c>
      <c r="C16" s="14">
        <v>2162</v>
      </c>
      <c r="D16" s="14">
        <v>12</v>
      </c>
      <c r="E16" s="1">
        <f t="shared" si="0"/>
        <v>180.16666666666666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4</v>
      </c>
      <c r="C24" s="14">
        <v>2094</v>
      </c>
      <c r="D24" s="14">
        <v>12</v>
      </c>
      <c r="E24" s="1">
        <f aca="true" t="shared" si="1" ref="E24:E33">IF(C24="","",C24/D24)</f>
        <v>174.5</v>
      </c>
    </row>
    <row r="25" spans="1:5" ht="12.75">
      <c r="A25" s="12" t="str">
        <f>Basis!A25</f>
        <v>LSV 1 </v>
      </c>
      <c r="B25" s="14">
        <v>10</v>
      </c>
      <c r="C25" s="14">
        <v>2469</v>
      </c>
      <c r="D25" s="14">
        <v>12</v>
      </c>
      <c r="E25" s="1">
        <f t="shared" si="1"/>
        <v>205.75</v>
      </c>
    </row>
    <row r="26" spans="1:5" ht="12.75">
      <c r="A26" s="12" t="str">
        <f>Basis!A26</f>
        <v>VOF 3 </v>
      </c>
      <c r="B26" s="14">
        <v>2</v>
      </c>
      <c r="C26" s="14">
        <v>2020</v>
      </c>
      <c r="D26" s="14">
        <v>12</v>
      </c>
      <c r="E26" s="1">
        <f t="shared" si="1"/>
        <v>168.33333333333334</v>
      </c>
    </row>
    <row r="27" spans="1:5" ht="12.75">
      <c r="A27" s="12" t="str">
        <f>Basis!A27</f>
        <v>SGS 1 </v>
      </c>
      <c r="B27" s="14">
        <v>5</v>
      </c>
      <c r="C27" s="14">
        <v>2193</v>
      </c>
      <c r="D27" s="14">
        <v>12</v>
      </c>
      <c r="E27" s="1">
        <f t="shared" si="1"/>
        <v>182.75</v>
      </c>
    </row>
    <row r="28" spans="1:9" ht="12.75">
      <c r="A28" s="12" t="str">
        <f>Basis!A28</f>
        <v>HAS 2 </v>
      </c>
      <c r="B28" s="14">
        <v>6</v>
      </c>
      <c r="C28" s="14">
        <v>2194</v>
      </c>
      <c r="D28" s="14">
        <v>12</v>
      </c>
      <c r="E28" s="1">
        <f t="shared" si="1"/>
        <v>182.83333333333334</v>
      </c>
      <c r="G28" s="9"/>
      <c r="H28" s="9"/>
      <c r="I28" s="9"/>
    </row>
    <row r="29" spans="1:9" ht="12.75">
      <c r="A29" s="12" t="str">
        <f>Basis!A29</f>
        <v>P13 1 </v>
      </c>
      <c r="B29" s="14">
        <v>7</v>
      </c>
      <c r="C29" s="14">
        <v>2208</v>
      </c>
      <c r="D29" s="14">
        <v>12</v>
      </c>
      <c r="E29" s="1">
        <f t="shared" si="1"/>
        <v>184</v>
      </c>
      <c r="G29" s="9"/>
      <c r="H29" s="9"/>
      <c r="I29" s="9"/>
    </row>
    <row r="30" spans="1:9" ht="12.75">
      <c r="A30" s="12" t="str">
        <f>Basis!A30</f>
        <v>HHA 2 </v>
      </c>
      <c r="B30" s="14">
        <v>1</v>
      </c>
      <c r="C30" s="14">
        <v>1992</v>
      </c>
      <c r="D30" s="14">
        <v>12</v>
      </c>
      <c r="E30" s="1">
        <f t="shared" si="1"/>
        <v>166</v>
      </c>
      <c r="G30" s="9"/>
      <c r="H30" s="9"/>
      <c r="I30" s="9"/>
    </row>
    <row r="31" spans="1:9" ht="12.75">
      <c r="A31" s="12" t="str">
        <f>Basis!A31</f>
        <v>EAG 1 </v>
      </c>
      <c r="B31" s="14">
        <v>9</v>
      </c>
      <c r="C31" s="14">
        <v>2367</v>
      </c>
      <c r="D31" s="14">
        <v>12</v>
      </c>
      <c r="E31" s="1">
        <f t="shared" si="1"/>
        <v>197.25</v>
      </c>
      <c r="G31" s="9"/>
      <c r="H31" s="13"/>
      <c r="I31" s="9"/>
    </row>
    <row r="32" spans="1:9" ht="12.75">
      <c r="A32" s="12" t="str">
        <f>Basis!A32</f>
        <v>DAK 1 </v>
      </c>
      <c r="B32" s="14">
        <v>3</v>
      </c>
      <c r="C32" s="14">
        <v>2024</v>
      </c>
      <c r="D32" s="14">
        <v>12</v>
      </c>
      <c r="E32" s="1">
        <f t="shared" si="1"/>
        <v>168.66666666666666</v>
      </c>
      <c r="G32" s="9"/>
      <c r="H32" s="13"/>
      <c r="I32" s="9"/>
    </row>
    <row r="33" spans="1:9" ht="12.75">
      <c r="A33" s="12" t="str">
        <f>Basis!A33</f>
        <v>MAR 1 </v>
      </c>
      <c r="B33" s="14">
        <v>8</v>
      </c>
      <c r="C33" s="14">
        <v>2262</v>
      </c>
      <c r="D33" s="14">
        <v>12</v>
      </c>
      <c r="E33" s="1">
        <f t="shared" si="1"/>
        <v>188.5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2.5</v>
      </c>
      <c r="C39" s="14">
        <v>1905</v>
      </c>
      <c r="D39" s="14">
        <v>12</v>
      </c>
      <c r="E39" s="1">
        <f aca="true" t="shared" si="2" ref="E39:E48">IF(C39="","",C39/D39)</f>
        <v>158.75</v>
      </c>
      <c r="G39" s="9"/>
      <c r="H39" s="9"/>
      <c r="I39" s="9"/>
    </row>
    <row r="40" spans="1:9" ht="12.75">
      <c r="A40" s="12" t="str">
        <f>Basis!A40</f>
        <v>DRG 1</v>
      </c>
      <c r="B40" s="14">
        <v>6</v>
      </c>
      <c r="C40" s="14">
        <v>2022</v>
      </c>
      <c r="D40" s="14">
        <v>12</v>
      </c>
      <c r="E40" s="1">
        <f t="shared" si="2"/>
        <v>168.5</v>
      </c>
      <c r="G40" s="9"/>
      <c r="H40" s="9"/>
      <c r="I40" s="9"/>
    </row>
    <row r="41" spans="1:9" ht="12.75">
      <c r="A41" s="12" t="str">
        <f>Basis!A41</f>
        <v>ALL 1</v>
      </c>
      <c r="B41" s="14">
        <v>2.5</v>
      </c>
      <c r="C41" s="14">
        <v>1905</v>
      </c>
      <c r="D41" s="14">
        <v>12</v>
      </c>
      <c r="E41" s="1">
        <f t="shared" si="2"/>
        <v>158.75</v>
      </c>
      <c r="G41" s="9"/>
      <c r="H41" s="9"/>
      <c r="I41" s="9"/>
    </row>
    <row r="42" spans="1:9" ht="12.75">
      <c r="A42" s="12" t="str">
        <f>Basis!A42</f>
        <v>G+J 1</v>
      </c>
      <c r="B42" s="14">
        <v>1</v>
      </c>
      <c r="C42" s="14">
        <v>1876</v>
      </c>
      <c r="D42" s="14">
        <v>12</v>
      </c>
      <c r="E42" s="1">
        <f t="shared" si="2"/>
        <v>156.33333333333334</v>
      </c>
      <c r="G42" s="9"/>
      <c r="H42" s="9"/>
      <c r="I42" s="9"/>
    </row>
    <row r="43" spans="1:9" ht="12.75">
      <c r="A43" s="12" t="str">
        <f>Basis!A43</f>
        <v>AAH 1</v>
      </c>
      <c r="B43" s="14">
        <v>4</v>
      </c>
      <c r="C43" s="14">
        <v>1968</v>
      </c>
      <c r="D43" s="14">
        <v>12</v>
      </c>
      <c r="E43" s="1">
        <f t="shared" si="2"/>
        <v>164</v>
      </c>
      <c r="G43" s="9"/>
      <c r="H43" s="9"/>
      <c r="I43" s="9"/>
    </row>
    <row r="44" spans="1:9" ht="12.75">
      <c r="A44" s="12" t="str">
        <f>Basis!A44</f>
        <v>HAS 5</v>
      </c>
      <c r="B44" s="14">
        <v>10</v>
      </c>
      <c r="C44" s="14">
        <v>2111</v>
      </c>
      <c r="D44" s="14">
        <v>12</v>
      </c>
      <c r="E44" s="1">
        <f t="shared" si="2"/>
        <v>175.91666666666666</v>
      </c>
      <c r="G44" s="9"/>
      <c r="H44" s="9"/>
      <c r="I44" s="9"/>
    </row>
    <row r="45" spans="1:9" ht="12.75">
      <c r="A45" s="12" t="str">
        <f>Basis!A45</f>
        <v>STI 1</v>
      </c>
      <c r="B45" s="14">
        <v>9</v>
      </c>
      <c r="C45" s="14">
        <v>2048</v>
      </c>
      <c r="D45" s="14">
        <v>12</v>
      </c>
      <c r="E45" s="1">
        <f t="shared" si="2"/>
        <v>170.66666666666666</v>
      </c>
      <c r="G45" s="9"/>
      <c r="H45" s="9"/>
      <c r="I45" s="9"/>
    </row>
    <row r="46" spans="1:9" ht="12.75">
      <c r="A46" s="12" t="str">
        <f>Basis!A46</f>
        <v>HHA 3</v>
      </c>
      <c r="B46" s="14">
        <v>8</v>
      </c>
      <c r="C46" s="14">
        <v>2047</v>
      </c>
      <c r="D46" s="14">
        <v>12</v>
      </c>
      <c r="E46" s="1">
        <f t="shared" si="2"/>
        <v>170.58333333333334</v>
      </c>
      <c r="G46" s="9"/>
      <c r="H46" s="9"/>
      <c r="I46" s="9"/>
    </row>
    <row r="47" spans="1:9" ht="12.75">
      <c r="A47" s="12" t="str">
        <f>Basis!A47</f>
        <v>LSV 3</v>
      </c>
      <c r="B47" s="14">
        <v>7</v>
      </c>
      <c r="C47" s="14">
        <v>2036</v>
      </c>
      <c r="D47" s="14">
        <v>12</v>
      </c>
      <c r="E47" s="1">
        <f t="shared" si="2"/>
        <v>169.66666666666666</v>
      </c>
      <c r="G47" s="9"/>
      <c r="H47" s="9"/>
      <c r="I47" s="9"/>
    </row>
    <row r="48" spans="1:8" ht="12.75">
      <c r="A48" s="12" t="str">
        <f>Basis!A48</f>
        <v>DB 4</v>
      </c>
      <c r="B48" s="14">
        <v>5</v>
      </c>
      <c r="C48" s="14">
        <v>2017</v>
      </c>
      <c r="D48" s="14">
        <v>12</v>
      </c>
      <c r="E48" s="1">
        <f t="shared" si="2"/>
        <v>168.08333333333334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8</v>
      </c>
      <c r="C54" s="14">
        <v>1899</v>
      </c>
      <c r="D54" s="14">
        <v>12</v>
      </c>
      <c r="E54" s="1">
        <f aca="true" t="shared" si="3" ref="E54:E61">IF(C54="","",C54/D54)</f>
        <v>158.25</v>
      </c>
    </row>
    <row r="55" spans="1:5" ht="12.75">
      <c r="A55" t="str">
        <f>Basis!A55</f>
        <v>HAS10 </v>
      </c>
      <c r="B55" s="14">
        <v>7</v>
      </c>
      <c r="C55" s="14">
        <v>1897</v>
      </c>
      <c r="D55" s="14">
        <v>12</v>
      </c>
      <c r="E55" s="1">
        <f t="shared" si="3"/>
        <v>158.08333333333334</v>
      </c>
    </row>
    <row r="56" spans="1:5" ht="12.75">
      <c r="A56" t="str">
        <f>Basis!A56</f>
        <v>PET 2 </v>
      </c>
      <c r="B56" s="14">
        <v>3</v>
      </c>
      <c r="C56" s="14">
        <v>1687</v>
      </c>
      <c r="D56" s="14">
        <v>12</v>
      </c>
      <c r="E56" s="1">
        <f t="shared" si="3"/>
        <v>140.58333333333334</v>
      </c>
    </row>
    <row r="57" spans="1:5" ht="12.75">
      <c r="A57" t="str">
        <f>Basis!A57</f>
        <v>HHA 4 </v>
      </c>
      <c r="B57" s="14">
        <v>5</v>
      </c>
      <c r="C57" s="14">
        <v>1806</v>
      </c>
      <c r="D57" s="14">
        <v>12</v>
      </c>
      <c r="E57" s="1">
        <f t="shared" si="3"/>
        <v>150.5</v>
      </c>
    </row>
    <row r="58" spans="1:5" ht="12.75">
      <c r="A58" t="str">
        <f>Basis!A58</f>
        <v>VEH 6 </v>
      </c>
      <c r="B58" s="14">
        <v>1</v>
      </c>
      <c r="C58" s="14">
        <v>1305</v>
      </c>
      <c r="D58" s="14">
        <v>9</v>
      </c>
      <c r="E58" s="1">
        <f t="shared" si="3"/>
        <v>145</v>
      </c>
    </row>
    <row r="59" spans="1:5" ht="12.75">
      <c r="A59" t="str">
        <f>Basis!A59</f>
        <v>AXA 3 </v>
      </c>
      <c r="B59" s="14">
        <v>2</v>
      </c>
      <c r="C59" s="14">
        <v>1861</v>
      </c>
      <c r="D59" s="14">
        <v>12</v>
      </c>
      <c r="E59" s="1">
        <f t="shared" si="3"/>
        <v>155.08333333333334</v>
      </c>
    </row>
    <row r="60" spans="1:5" ht="12.75">
      <c r="A60" t="str">
        <f>Basis!A60</f>
        <v>BWK 1 </v>
      </c>
      <c r="B60" s="14">
        <v>4</v>
      </c>
      <c r="C60" s="14">
        <v>1796</v>
      </c>
      <c r="D60" s="14">
        <v>12</v>
      </c>
      <c r="E60" s="1">
        <f t="shared" si="3"/>
        <v>149.66666666666666</v>
      </c>
    </row>
    <row r="61" spans="1:5" ht="12.75">
      <c r="A61" t="str">
        <f>Basis!A61</f>
        <v>HAS13</v>
      </c>
      <c r="B61" s="14">
        <v>6</v>
      </c>
      <c r="C61" s="14">
        <v>1861</v>
      </c>
      <c r="D61" s="14">
        <v>12</v>
      </c>
      <c r="E61" s="1">
        <f t="shared" si="3"/>
        <v>155.08333333333334</v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5</v>
      </c>
      <c r="C67" s="14">
        <v>1768</v>
      </c>
      <c r="D67" s="14">
        <v>12</v>
      </c>
      <c r="E67" s="1">
        <f aca="true" t="shared" si="4" ref="E67:E74">IF(C67="","",C67/D67)</f>
        <v>147.33333333333334</v>
      </c>
    </row>
    <row r="68" spans="1:5" ht="12.75">
      <c r="A68" t="str">
        <f>Basis!A68</f>
        <v>BSW 2 </v>
      </c>
      <c r="B68" s="14">
        <v>7</v>
      </c>
      <c r="C68" s="14">
        <v>1791</v>
      </c>
      <c r="D68" s="14">
        <v>12</v>
      </c>
      <c r="E68" s="1">
        <f t="shared" si="4"/>
        <v>149.25</v>
      </c>
    </row>
    <row r="69" spans="1:5" ht="12.75">
      <c r="A69" t="str">
        <f>Basis!A69</f>
        <v>HSH 2 </v>
      </c>
      <c r="B69" s="14">
        <v>3</v>
      </c>
      <c r="C69" s="14">
        <v>1666</v>
      </c>
      <c r="D69" s="14">
        <v>12</v>
      </c>
      <c r="E69" s="1">
        <f t="shared" si="4"/>
        <v>138.83333333333334</v>
      </c>
    </row>
    <row r="70" spans="1:5" ht="12.75">
      <c r="A70" t="str">
        <f>Basis!A70</f>
        <v>HHA 5 </v>
      </c>
      <c r="B70" s="14">
        <v>4</v>
      </c>
      <c r="C70" s="14">
        <v>1726</v>
      </c>
      <c r="D70" s="14">
        <v>12</v>
      </c>
      <c r="E70" s="1">
        <f t="shared" si="4"/>
        <v>143.83333333333334</v>
      </c>
    </row>
    <row r="71" spans="1:5" ht="12.75">
      <c r="A71" t="str">
        <f>Basis!A71</f>
        <v>LSV 6 </v>
      </c>
      <c r="B71" s="14">
        <v>1</v>
      </c>
      <c r="C71" s="14">
        <v>1276</v>
      </c>
      <c r="D71" s="14">
        <v>12</v>
      </c>
      <c r="E71" s="1">
        <f t="shared" si="4"/>
        <v>106.33333333333333</v>
      </c>
    </row>
    <row r="72" spans="1:5" ht="12.75">
      <c r="A72" t="str">
        <f>Basis!A72</f>
        <v>AAH 2 </v>
      </c>
      <c r="B72" s="14">
        <v>6</v>
      </c>
      <c r="C72" s="14">
        <v>1789</v>
      </c>
      <c r="D72" s="14">
        <v>12</v>
      </c>
      <c r="E72" s="1">
        <f t="shared" si="4"/>
        <v>149.08333333333334</v>
      </c>
    </row>
    <row r="73" spans="1:5" ht="12.75">
      <c r="A73" t="str">
        <f>Basis!A73</f>
        <v>HAS16 </v>
      </c>
      <c r="B73" s="14">
        <v>8</v>
      </c>
      <c r="C73" s="14">
        <v>1832</v>
      </c>
      <c r="D73" s="14">
        <v>12</v>
      </c>
      <c r="E73" s="1">
        <f t="shared" si="4"/>
        <v>152.66666666666666</v>
      </c>
    </row>
    <row r="74" spans="1:5" ht="12.75">
      <c r="A74" t="str">
        <f>Basis!A74</f>
        <v>KOL 3 </v>
      </c>
      <c r="B74" s="14">
        <v>2</v>
      </c>
      <c r="C74" s="14">
        <v>1560</v>
      </c>
      <c r="D74" s="14">
        <v>12</v>
      </c>
      <c r="E74" s="1">
        <f t="shared" si="4"/>
        <v>130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5</v>
      </c>
      <c r="C80" s="14">
        <v>1643</v>
      </c>
      <c r="D80" s="14">
        <v>12</v>
      </c>
      <c r="E80" s="1">
        <f aca="true" t="shared" si="5" ref="E80:E87">IF(C80="","",C80/D80)</f>
        <v>136.91666666666666</v>
      </c>
    </row>
    <row r="81" spans="1:5" ht="12.75">
      <c r="A81" t="s">
        <v>16</v>
      </c>
      <c r="B81" s="14">
        <v>4</v>
      </c>
      <c r="C81" s="14">
        <v>1570</v>
      </c>
      <c r="D81" s="14">
        <v>12</v>
      </c>
      <c r="E81" s="1">
        <f t="shared" si="5"/>
        <v>130.83333333333334</v>
      </c>
    </row>
    <row r="82" spans="1:5" ht="12.75">
      <c r="A82" t="s">
        <v>17</v>
      </c>
      <c r="B82" s="14">
        <v>2</v>
      </c>
      <c r="C82" s="14">
        <v>1511</v>
      </c>
      <c r="D82" s="14">
        <v>12</v>
      </c>
      <c r="E82" s="1">
        <f t="shared" si="5"/>
        <v>125.91666666666667</v>
      </c>
    </row>
    <row r="83" spans="1:5" ht="12.75">
      <c r="A83" t="s">
        <v>18</v>
      </c>
      <c r="B83" s="14">
        <v>1</v>
      </c>
      <c r="C83" s="14">
        <v>1475</v>
      </c>
      <c r="D83" s="14">
        <v>12</v>
      </c>
      <c r="E83" s="1">
        <f t="shared" si="5"/>
        <v>122.91666666666667</v>
      </c>
    </row>
    <row r="84" spans="1:5" ht="12.75">
      <c r="A84" t="s">
        <v>19</v>
      </c>
      <c r="B84" s="14">
        <v>7</v>
      </c>
      <c r="C84" s="14">
        <v>1683</v>
      </c>
      <c r="D84" s="14">
        <v>12</v>
      </c>
      <c r="E84" s="1">
        <f t="shared" si="5"/>
        <v>140.25</v>
      </c>
    </row>
    <row r="85" spans="1:5" ht="12.75">
      <c r="A85" t="s">
        <v>20</v>
      </c>
      <c r="B85" s="14">
        <v>3</v>
      </c>
      <c r="C85" s="14">
        <v>1563</v>
      </c>
      <c r="D85" s="14">
        <v>12</v>
      </c>
      <c r="E85" s="1">
        <f t="shared" si="5"/>
        <v>130.25</v>
      </c>
    </row>
    <row r="86" spans="1:5" ht="12.75">
      <c r="A86" t="s">
        <v>21</v>
      </c>
      <c r="B86" s="14">
        <v>8</v>
      </c>
      <c r="C86" s="14">
        <v>1786</v>
      </c>
      <c r="D86" s="14">
        <v>12</v>
      </c>
      <c r="E86" s="1">
        <f t="shared" si="5"/>
        <v>148.83333333333334</v>
      </c>
    </row>
    <row r="87" spans="1:5" ht="12.75">
      <c r="A87" t="s">
        <v>22</v>
      </c>
      <c r="B87" s="14">
        <v>6</v>
      </c>
      <c r="C87" s="14">
        <v>1663</v>
      </c>
      <c r="D87" s="14">
        <v>12</v>
      </c>
      <c r="E87" s="1">
        <f t="shared" si="5"/>
        <v>138.58333333333334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4:I87"/>
  <sheetViews>
    <sheetView zoomScale="102" zoomScaleNormal="102" workbookViewId="0" topLeftCell="A31">
      <selection activeCell="B7" sqref="B7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">
      <c r="A4" s="2" t="str">
        <f>Basis!A4</f>
        <v>Klasse A4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tr">
        <f>Basis!A7</f>
        <v>TCH 1</v>
      </c>
      <c r="B7" s="14">
        <v>4</v>
      </c>
      <c r="C7" s="14">
        <v>2065</v>
      </c>
      <c r="D7" s="14">
        <v>12</v>
      </c>
      <c r="E7" s="1">
        <f aca="true" t="shared" si="0" ref="E7:E18">IF(C7="","",C7/D7)</f>
        <v>172.08333333333334</v>
      </c>
    </row>
    <row r="8" spans="1:5" ht="12.75">
      <c r="A8" t="str">
        <f>Basis!A8</f>
        <v>DB 1</v>
      </c>
      <c r="B8" s="14">
        <v>10</v>
      </c>
      <c r="C8" s="14">
        <v>2490</v>
      </c>
      <c r="D8" s="14">
        <v>12</v>
      </c>
      <c r="E8" s="1">
        <f t="shared" si="0"/>
        <v>207.5</v>
      </c>
    </row>
    <row r="9" spans="1:5" ht="12.75">
      <c r="A9" t="str">
        <f>Basis!A9</f>
        <v>SID 1</v>
      </c>
      <c r="B9" s="14">
        <v>7</v>
      </c>
      <c r="C9" s="14">
        <v>2218</v>
      </c>
      <c r="D9" s="14">
        <v>12</v>
      </c>
      <c r="E9" s="1">
        <f t="shared" si="0"/>
        <v>184.83333333333334</v>
      </c>
    </row>
    <row r="10" spans="1:5" ht="12.75">
      <c r="A10" t="str">
        <f>Basis!A10</f>
        <v>HHA1</v>
      </c>
      <c r="B10" s="14">
        <v>9</v>
      </c>
      <c r="C10" s="14">
        <v>2475</v>
      </c>
      <c r="D10" s="14">
        <v>12</v>
      </c>
      <c r="E10" s="1">
        <f t="shared" si="0"/>
        <v>206.25</v>
      </c>
    </row>
    <row r="11" spans="1:5" ht="12.75">
      <c r="A11" t="str">
        <f>Basis!A11</f>
        <v>AIR 1</v>
      </c>
      <c r="B11" s="14">
        <v>1</v>
      </c>
      <c r="C11" s="14">
        <v>2055</v>
      </c>
      <c r="D11" s="14">
        <v>12</v>
      </c>
      <c r="E11" s="1">
        <f t="shared" si="0"/>
        <v>171.25</v>
      </c>
    </row>
    <row r="12" spans="1:5" ht="12.75">
      <c r="A12" t="str">
        <f>Basis!A12</f>
        <v>BWV 2</v>
      </c>
      <c r="B12" s="14">
        <v>5</v>
      </c>
      <c r="C12" s="14">
        <v>2169</v>
      </c>
      <c r="D12" s="14">
        <v>12</v>
      </c>
      <c r="E12" s="1">
        <f t="shared" si="0"/>
        <v>180.75</v>
      </c>
    </row>
    <row r="13" spans="1:5" ht="12.75">
      <c r="A13" t="str">
        <f>Basis!A13</f>
        <v>BVT 3</v>
      </c>
      <c r="B13" s="14">
        <v>2</v>
      </c>
      <c r="C13" s="14">
        <v>2056</v>
      </c>
      <c r="D13" s="14">
        <v>12</v>
      </c>
      <c r="E13" s="1">
        <f t="shared" si="0"/>
        <v>171.33333333333334</v>
      </c>
    </row>
    <row r="14" spans="1:5" ht="12.75">
      <c r="A14" t="str">
        <f>Basis!A14</f>
        <v>P11 1</v>
      </c>
      <c r="B14" s="14">
        <v>3</v>
      </c>
      <c r="C14" s="14">
        <v>2063</v>
      </c>
      <c r="D14" s="14">
        <v>12</v>
      </c>
      <c r="E14" s="1">
        <f t="shared" si="0"/>
        <v>171.91666666666666</v>
      </c>
    </row>
    <row r="15" spans="1:5" ht="12.75">
      <c r="A15" t="str">
        <f>Basis!A15</f>
        <v>DA 1</v>
      </c>
      <c r="B15" s="14">
        <v>6</v>
      </c>
      <c r="C15" s="14">
        <v>2181</v>
      </c>
      <c r="D15" s="14">
        <v>12</v>
      </c>
      <c r="E15" s="1">
        <f t="shared" si="0"/>
        <v>181.75</v>
      </c>
    </row>
    <row r="16" spans="1:5" ht="12.75">
      <c r="A16" t="str">
        <f>Basis!A16</f>
        <v>HM 1</v>
      </c>
      <c r="B16" s="14">
        <v>8</v>
      </c>
      <c r="C16" s="14">
        <v>2231</v>
      </c>
      <c r="D16" s="14">
        <v>12</v>
      </c>
      <c r="E16" s="1">
        <f t="shared" si="0"/>
        <v>185.91666666666666</v>
      </c>
    </row>
    <row r="17" ht="12.75">
      <c r="E17" s="1">
        <f t="shared" si="0"/>
      </c>
    </row>
    <row r="18" ht="12.75">
      <c r="E18" s="1">
        <f t="shared" si="0"/>
      </c>
    </row>
    <row r="21" ht="15">
      <c r="A21" s="2" t="str">
        <f>Basis!A21</f>
        <v>Klasse A3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s="12" t="str">
        <f>Basis!A24</f>
        <v>BWV 4 </v>
      </c>
      <c r="B24" s="14">
        <v>5</v>
      </c>
      <c r="C24" s="14">
        <v>2120</v>
      </c>
      <c r="D24" s="14">
        <v>12</v>
      </c>
      <c r="E24" s="1">
        <f aca="true" t="shared" si="1" ref="E24:E33">IF(C24="","",C24/D24)</f>
        <v>176.66666666666666</v>
      </c>
    </row>
    <row r="25" spans="1:5" ht="12.75">
      <c r="A25" s="12" t="str">
        <f>Basis!A25</f>
        <v>LSV 1 </v>
      </c>
      <c r="B25" s="14">
        <v>7</v>
      </c>
      <c r="C25" s="14">
        <v>2150</v>
      </c>
      <c r="D25" s="14">
        <v>12</v>
      </c>
      <c r="E25" s="1">
        <f t="shared" si="1"/>
        <v>179.16666666666666</v>
      </c>
    </row>
    <row r="26" spans="1:5" ht="12.75">
      <c r="A26" s="12" t="str">
        <f>Basis!A26</f>
        <v>VOF 3 </v>
      </c>
      <c r="B26" s="14">
        <v>4</v>
      </c>
      <c r="C26" s="14">
        <v>2119</v>
      </c>
      <c r="D26" s="14">
        <v>12</v>
      </c>
      <c r="E26" s="1">
        <f t="shared" si="1"/>
        <v>176.58333333333334</v>
      </c>
    </row>
    <row r="27" spans="1:5" ht="12.75">
      <c r="A27" s="12" t="str">
        <f>Basis!A27</f>
        <v>SGS 1 </v>
      </c>
      <c r="B27" s="14">
        <v>10</v>
      </c>
      <c r="C27" s="14">
        <v>2195</v>
      </c>
      <c r="D27" s="14">
        <v>12</v>
      </c>
      <c r="E27" s="1">
        <f t="shared" si="1"/>
        <v>182.91666666666666</v>
      </c>
    </row>
    <row r="28" spans="1:9" ht="12.75">
      <c r="A28" s="12" t="str">
        <f>Basis!A28</f>
        <v>HAS 2 </v>
      </c>
      <c r="B28" s="14">
        <v>1</v>
      </c>
      <c r="C28" s="14">
        <v>2048</v>
      </c>
      <c r="D28" s="14">
        <v>12</v>
      </c>
      <c r="E28" s="1">
        <f t="shared" si="1"/>
        <v>170.66666666666666</v>
      </c>
      <c r="G28" s="9"/>
      <c r="H28" s="9"/>
      <c r="I28" s="9"/>
    </row>
    <row r="29" spans="1:9" ht="12.75">
      <c r="A29" s="12" t="str">
        <f>Basis!A29</f>
        <v>P13 1 </v>
      </c>
      <c r="B29" s="14">
        <v>3</v>
      </c>
      <c r="C29" s="14">
        <v>2110</v>
      </c>
      <c r="D29" s="14">
        <v>12</v>
      </c>
      <c r="E29" s="1">
        <f t="shared" si="1"/>
        <v>175.83333333333334</v>
      </c>
      <c r="G29" s="9"/>
      <c r="H29" s="9"/>
      <c r="I29" s="9"/>
    </row>
    <row r="30" spans="1:9" ht="12.75">
      <c r="A30" s="12" t="str">
        <f>Basis!A30</f>
        <v>HHA 2 </v>
      </c>
      <c r="B30" s="14">
        <v>9</v>
      </c>
      <c r="C30" s="14">
        <v>2178</v>
      </c>
      <c r="D30" s="14">
        <v>12</v>
      </c>
      <c r="E30" s="1">
        <f t="shared" si="1"/>
        <v>181.5</v>
      </c>
      <c r="G30" s="9"/>
      <c r="H30" s="9"/>
      <c r="I30" s="9"/>
    </row>
    <row r="31" spans="1:9" ht="12.75">
      <c r="A31" s="12" t="str">
        <f>Basis!A31</f>
        <v>EAG 1 </v>
      </c>
      <c r="B31" s="14">
        <v>6</v>
      </c>
      <c r="C31" s="14">
        <v>2144</v>
      </c>
      <c r="D31" s="14">
        <v>12</v>
      </c>
      <c r="E31" s="1">
        <f t="shared" si="1"/>
        <v>178.66666666666666</v>
      </c>
      <c r="G31" s="9"/>
      <c r="H31" s="13"/>
      <c r="I31" s="9"/>
    </row>
    <row r="32" spans="1:9" ht="12.75">
      <c r="A32" s="12" t="str">
        <f>Basis!A32</f>
        <v>DAK 1 </v>
      </c>
      <c r="B32" s="14">
        <v>8</v>
      </c>
      <c r="C32" s="14">
        <v>2168</v>
      </c>
      <c r="D32" s="14">
        <v>12</v>
      </c>
      <c r="E32" s="1">
        <f t="shared" si="1"/>
        <v>180.66666666666666</v>
      </c>
      <c r="G32" s="9"/>
      <c r="H32" s="13"/>
      <c r="I32" s="9"/>
    </row>
    <row r="33" spans="1:9" ht="12.75">
      <c r="A33" s="12" t="str">
        <f>Basis!A33</f>
        <v>MAR 1 </v>
      </c>
      <c r="B33" s="14">
        <v>2</v>
      </c>
      <c r="C33" s="14">
        <v>2088</v>
      </c>
      <c r="D33" s="14">
        <v>12</v>
      </c>
      <c r="E33" s="1">
        <f t="shared" si="1"/>
        <v>174</v>
      </c>
      <c r="G33" s="9"/>
      <c r="H33" s="9"/>
      <c r="I33" s="9"/>
    </row>
    <row r="34" spans="7:9" ht="12.75">
      <c r="G34" s="9"/>
      <c r="H34" s="9"/>
      <c r="I34" s="9"/>
    </row>
    <row r="35" spans="7:9" ht="12.75">
      <c r="G35" s="9"/>
      <c r="H35" s="9"/>
      <c r="I35" s="9"/>
    </row>
    <row r="36" spans="1:9" ht="15">
      <c r="A36" s="2" t="str">
        <f>Basis!A36</f>
        <v>Klasse B3</v>
      </c>
      <c r="G36" s="9"/>
      <c r="H36" s="9"/>
      <c r="I36" s="9"/>
    </row>
    <row r="37" spans="7:9" ht="12.75">
      <c r="G37" s="9"/>
      <c r="H37" s="9"/>
      <c r="I37" s="9"/>
    </row>
    <row r="38" spans="1:9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  <c r="G38" s="9"/>
      <c r="H38" s="9"/>
      <c r="I38" s="9"/>
    </row>
    <row r="39" spans="1:9" ht="12.75">
      <c r="A39" s="12" t="str">
        <f>Basis!A39</f>
        <v>MAS 1</v>
      </c>
      <c r="B39" s="14">
        <v>5</v>
      </c>
      <c r="C39" s="14">
        <v>1976</v>
      </c>
      <c r="D39" s="14">
        <v>12</v>
      </c>
      <c r="E39" s="1">
        <f aca="true" t="shared" si="2" ref="E39:E48">IF(C39="","",C39/D39)</f>
        <v>164.66666666666666</v>
      </c>
      <c r="G39" s="9"/>
      <c r="H39" s="9"/>
      <c r="I39" s="9"/>
    </row>
    <row r="40" spans="1:9" ht="12.75">
      <c r="A40" s="12" t="str">
        <f>Basis!A40</f>
        <v>DRG 1</v>
      </c>
      <c r="B40" s="14">
        <v>10</v>
      </c>
      <c r="C40" s="14">
        <v>2139</v>
      </c>
      <c r="D40" s="14">
        <v>12</v>
      </c>
      <c r="E40" s="1">
        <f t="shared" si="2"/>
        <v>178.25</v>
      </c>
      <c r="G40" s="9"/>
      <c r="H40" s="9"/>
      <c r="I40" s="9"/>
    </row>
    <row r="41" spans="1:9" ht="12.75">
      <c r="A41" s="12" t="str">
        <f>Basis!A41</f>
        <v>ALL 1</v>
      </c>
      <c r="B41" s="14">
        <v>2</v>
      </c>
      <c r="C41" s="14">
        <v>1868</v>
      </c>
      <c r="D41" s="14">
        <v>12</v>
      </c>
      <c r="E41" s="1">
        <f t="shared" si="2"/>
        <v>155.66666666666666</v>
      </c>
      <c r="G41" s="9"/>
      <c r="H41" s="9"/>
      <c r="I41" s="9"/>
    </row>
    <row r="42" spans="1:9" ht="12.75">
      <c r="A42" s="12" t="str">
        <f>Basis!A42</f>
        <v>G+J 1</v>
      </c>
      <c r="B42" s="14">
        <v>4</v>
      </c>
      <c r="C42" s="14">
        <v>1958</v>
      </c>
      <c r="D42" s="14">
        <v>12</v>
      </c>
      <c r="E42" s="1">
        <f t="shared" si="2"/>
        <v>163.16666666666666</v>
      </c>
      <c r="G42" s="9"/>
      <c r="H42" s="9"/>
      <c r="I42" s="9"/>
    </row>
    <row r="43" spans="1:9" ht="12.75">
      <c r="A43" s="12" t="str">
        <f>Basis!A43</f>
        <v>AAH 1</v>
      </c>
      <c r="B43" s="14">
        <v>6</v>
      </c>
      <c r="C43" s="14">
        <v>1985</v>
      </c>
      <c r="D43" s="14">
        <v>12</v>
      </c>
      <c r="E43" s="1">
        <f t="shared" si="2"/>
        <v>165.41666666666666</v>
      </c>
      <c r="G43" s="9"/>
      <c r="H43" s="9"/>
      <c r="I43" s="9"/>
    </row>
    <row r="44" spans="1:9" ht="12.75">
      <c r="A44" s="12" t="str">
        <f>Basis!A44</f>
        <v>HAS 5</v>
      </c>
      <c r="B44" s="14">
        <v>7</v>
      </c>
      <c r="C44" s="14">
        <v>2003</v>
      </c>
      <c r="D44" s="14">
        <v>12</v>
      </c>
      <c r="E44" s="1">
        <f t="shared" si="2"/>
        <v>166.91666666666666</v>
      </c>
      <c r="G44" s="9"/>
      <c r="H44" s="9"/>
      <c r="I44" s="9"/>
    </row>
    <row r="45" spans="1:9" ht="12.75">
      <c r="A45" s="12" t="str">
        <f>Basis!A45</f>
        <v>STI 1</v>
      </c>
      <c r="B45" s="14">
        <v>9</v>
      </c>
      <c r="C45" s="14">
        <v>2018</v>
      </c>
      <c r="D45" s="14">
        <v>12</v>
      </c>
      <c r="E45" s="1">
        <f t="shared" si="2"/>
        <v>168.16666666666666</v>
      </c>
      <c r="G45" s="9"/>
      <c r="H45" s="9"/>
      <c r="I45" s="9"/>
    </row>
    <row r="46" spans="1:9" ht="12.75">
      <c r="A46" s="12" t="str">
        <f>Basis!A46</f>
        <v>HHA 3</v>
      </c>
      <c r="B46" s="14">
        <v>8</v>
      </c>
      <c r="C46" s="14">
        <v>2006</v>
      </c>
      <c r="D46" s="14">
        <v>12</v>
      </c>
      <c r="E46" s="1">
        <f t="shared" si="2"/>
        <v>167.16666666666666</v>
      </c>
      <c r="G46" s="9"/>
      <c r="H46" s="9"/>
      <c r="I46" s="9"/>
    </row>
    <row r="47" spans="1:9" ht="12.75">
      <c r="A47" s="12" t="str">
        <f>Basis!A47</f>
        <v>LSV 3</v>
      </c>
      <c r="B47" s="14">
        <v>3</v>
      </c>
      <c r="C47" s="14">
        <v>1931</v>
      </c>
      <c r="D47" s="14">
        <v>12</v>
      </c>
      <c r="E47" s="1">
        <f t="shared" si="2"/>
        <v>160.91666666666666</v>
      </c>
      <c r="G47" s="9"/>
      <c r="H47" s="9"/>
      <c r="I47" s="9"/>
    </row>
    <row r="48" spans="1:8" ht="12.75">
      <c r="A48" s="12" t="str">
        <f>Basis!A48</f>
        <v>DB 4</v>
      </c>
      <c r="B48" s="14">
        <v>1</v>
      </c>
      <c r="C48" s="14">
        <v>1834</v>
      </c>
      <c r="D48" s="14">
        <v>12</v>
      </c>
      <c r="E48" s="1">
        <f t="shared" si="2"/>
        <v>152.83333333333334</v>
      </c>
      <c r="G48" s="13"/>
      <c r="H48" s="9"/>
    </row>
    <row r="51" ht="15">
      <c r="A51" s="2" t="str">
        <f>Basis!A51</f>
        <v>Klasse D3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tr">
        <f>Basis!A54</f>
        <v>JH  3 </v>
      </c>
      <c r="B54" s="14">
        <v>6</v>
      </c>
      <c r="C54" s="14">
        <v>1878</v>
      </c>
      <c r="D54" s="14">
        <v>12</v>
      </c>
      <c r="E54" s="1">
        <f aca="true" t="shared" si="3" ref="E54:E61">IF(C54="","",C54/D54)</f>
        <v>156.5</v>
      </c>
    </row>
    <row r="55" spans="1:5" ht="12.75">
      <c r="A55" t="str">
        <f>Basis!A55</f>
        <v>HAS10 </v>
      </c>
      <c r="B55" s="14">
        <v>8</v>
      </c>
      <c r="C55" s="14">
        <v>1910</v>
      </c>
      <c r="D55" s="14">
        <v>12</v>
      </c>
      <c r="E55" s="1">
        <f t="shared" si="3"/>
        <v>159.16666666666666</v>
      </c>
    </row>
    <row r="56" spans="1:5" ht="12.75">
      <c r="A56" t="str">
        <f>Basis!A56</f>
        <v>PET 2 </v>
      </c>
      <c r="B56" s="14">
        <v>2</v>
      </c>
      <c r="C56" s="14">
        <v>1644</v>
      </c>
      <c r="D56" s="14">
        <v>12</v>
      </c>
      <c r="E56" s="1">
        <f t="shared" si="3"/>
        <v>137</v>
      </c>
    </row>
    <row r="57" spans="1:5" ht="12.75">
      <c r="A57" t="str">
        <f>Basis!A57</f>
        <v>HHA 4 </v>
      </c>
      <c r="B57" s="14">
        <v>7</v>
      </c>
      <c r="C57" s="14">
        <v>1888</v>
      </c>
      <c r="D57" s="14">
        <v>12</v>
      </c>
      <c r="E57" s="1">
        <f t="shared" si="3"/>
        <v>157.33333333333334</v>
      </c>
    </row>
    <row r="58" spans="1:5" ht="12.75">
      <c r="A58" t="str">
        <f>Basis!A58</f>
        <v>VEH 6 </v>
      </c>
      <c r="B58" s="14">
        <v>5</v>
      </c>
      <c r="C58" s="14">
        <v>1752</v>
      </c>
      <c r="D58" s="14">
        <v>12</v>
      </c>
      <c r="E58" s="1">
        <f t="shared" si="3"/>
        <v>146</v>
      </c>
    </row>
    <row r="59" spans="1:5" ht="12.75">
      <c r="A59" t="str">
        <f>Basis!A59</f>
        <v>AXA 3 </v>
      </c>
      <c r="B59" s="14">
        <v>3</v>
      </c>
      <c r="C59" s="14">
        <v>1682</v>
      </c>
      <c r="D59" s="14">
        <v>12</v>
      </c>
      <c r="E59" s="1">
        <f t="shared" si="3"/>
        <v>140.16666666666666</v>
      </c>
    </row>
    <row r="60" spans="1:5" ht="12.75">
      <c r="A60" t="str">
        <f>Basis!A60</f>
        <v>BWK 1 </v>
      </c>
      <c r="B60" s="14">
        <v>4</v>
      </c>
      <c r="C60" s="14">
        <v>1709</v>
      </c>
      <c r="D60" s="14">
        <v>12</v>
      </c>
      <c r="E60" s="1">
        <f t="shared" si="3"/>
        <v>142.41666666666666</v>
      </c>
    </row>
    <row r="61" spans="1:5" ht="12.75">
      <c r="A61" t="str">
        <f>Basis!A61</f>
        <v>HAS13</v>
      </c>
      <c r="B61" s="14">
        <v>0</v>
      </c>
      <c r="C61" s="14"/>
      <c r="D61" s="14">
        <v>0</v>
      </c>
      <c r="E61" s="1">
        <f t="shared" si="3"/>
      </c>
    </row>
    <row r="64" ht="15">
      <c r="A64" s="2" t="str">
        <f>Basis!A64</f>
        <v>Klasse D5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tr">
        <f>Basis!A67</f>
        <v>GEV 1 </v>
      </c>
      <c r="B67" s="14">
        <v>4</v>
      </c>
      <c r="C67" s="14">
        <v>1788</v>
      </c>
      <c r="D67" s="14">
        <v>12</v>
      </c>
      <c r="E67" s="1">
        <f aca="true" t="shared" si="4" ref="E67:E74">IF(C67="","",C67/D67)</f>
        <v>149</v>
      </c>
    </row>
    <row r="68" spans="1:5" ht="12.75">
      <c r="A68" t="str">
        <f>Basis!A68</f>
        <v>BSW 2 </v>
      </c>
      <c r="B68" s="14">
        <v>6</v>
      </c>
      <c r="C68" s="14">
        <v>1848</v>
      </c>
      <c r="D68" s="14">
        <v>12</v>
      </c>
      <c r="E68" s="1">
        <f t="shared" si="4"/>
        <v>154</v>
      </c>
    </row>
    <row r="69" spans="1:5" ht="12.75">
      <c r="A69" t="str">
        <f>Basis!A69</f>
        <v>HSH 2 </v>
      </c>
      <c r="B69" s="14">
        <v>2</v>
      </c>
      <c r="C69" s="14">
        <v>1747</v>
      </c>
      <c r="D69" s="14">
        <v>12</v>
      </c>
      <c r="E69" s="1">
        <f t="shared" si="4"/>
        <v>145.58333333333334</v>
      </c>
    </row>
    <row r="70" spans="1:5" ht="12.75">
      <c r="A70" t="str">
        <f>Basis!A70</f>
        <v>HHA 5 </v>
      </c>
      <c r="B70" s="14">
        <v>3</v>
      </c>
      <c r="C70" s="14">
        <v>1779</v>
      </c>
      <c r="D70" s="14">
        <v>12</v>
      </c>
      <c r="E70" s="1">
        <f t="shared" si="4"/>
        <v>148.25</v>
      </c>
    </row>
    <row r="71" spans="1:5" ht="12.75">
      <c r="A71" t="str">
        <f>Basis!A71</f>
        <v>LSV 6 </v>
      </c>
      <c r="B71" s="14">
        <v>1</v>
      </c>
      <c r="C71" s="14">
        <v>1425</v>
      </c>
      <c r="D71" s="14">
        <v>9</v>
      </c>
      <c r="E71" s="1">
        <f t="shared" si="4"/>
        <v>158.33333333333334</v>
      </c>
    </row>
    <row r="72" spans="1:5" ht="12.75">
      <c r="A72" t="str">
        <f>Basis!A72</f>
        <v>AAH 2 </v>
      </c>
      <c r="B72" s="14">
        <v>8</v>
      </c>
      <c r="C72" s="14">
        <v>1934</v>
      </c>
      <c r="D72" s="14">
        <v>12</v>
      </c>
      <c r="E72" s="1">
        <f t="shared" si="4"/>
        <v>161.16666666666666</v>
      </c>
    </row>
    <row r="73" spans="1:5" ht="12.75">
      <c r="A73" t="str">
        <f>Basis!A73</f>
        <v>HAS16 </v>
      </c>
      <c r="B73" s="14">
        <v>7</v>
      </c>
      <c r="C73" s="14">
        <v>1871</v>
      </c>
      <c r="D73" s="14">
        <v>12</v>
      </c>
      <c r="E73" s="1">
        <f t="shared" si="4"/>
        <v>155.91666666666666</v>
      </c>
    </row>
    <row r="74" spans="1:5" ht="12.75">
      <c r="A74" t="str">
        <f>Basis!A74</f>
        <v>KOL 3 </v>
      </c>
      <c r="B74" s="14">
        <v>5</v>
      </c>
      <c r="C74" s="14">
        <v>1823</v>
      </c>
      <c r="D74" s="14">
        <v>12</v>
      </c>
      <c r="E74" s="1">
        <f t="shared" si="4"/>
        <v>151.91666666666666</v>
      </c>
    </row>
    <row r="77" ht="15">
      <c r="A77" s="2" t="str">
        <f>Basis!A77</f>
        <v>Klasse E1</v>
      </c>
    </row>
    <row r="79" spans="1:5" ht="12.75">
      <c r="A79" s="3" t="s">
        <v>0</v>
      </c>
      <c r="B79" s="3" t="s">
        <v>1</v>
      </c>
      <c r="C79" s="3" t="s">
        <v>2</v>
      </c>
      <c r="D79" s="3" t="s">
        <v>3</v>
      </c>
      <c r="E79" s="4" t="s">
        <v>4</v>
      </c>
    </row>
    <row r="80" spans="1:5" ht="12.75">
      <c r="A80" t="s">
        <v>15</v>
      </c>
      <c r="B80" s="14">
        <v>4</v>
      </c>
      <c r="C80" s="14">
        <v>1636</v>
      </c>
      <c r="D80" s="14">
        <v>12</v>
      </c>
      <c r="E80" s="1">
        <f aca="true" t="shared" si="5" ref="E80:E87">IF(C80="","",C80/D80)</f>
        <v>136.33333333333334</v>
      </c>
    </row>
    <row r="81" spans="1:5" ht="12.75">
      <c r="A81" t="s">
        <v>16</v>
      </c>
      <c r="B81" s="14">
        <v>6</v>
      </c>
      <c r="C81" s="14">
        <v>1684</v>
      </c>
      <c r="D81" s="14">
        <v>12</v>
      </c>
      <c r="E81" s="1">
        <f t="shared" si="5"/>
        <v>140.33333333333334</v>
      </c>
    </row>
    <row r="82" spans="1:5" ht="12.75">
      <c r="A82" t="s">
        <v>17</v>
      </c>
      <c r="B82" s="14">
        <v>7</v>
      </c>
      <c r="C82" s="14">
        <v>1690</v>
      </c>
      <c r="D82" s="14">
        <v>12</v>
      </c>
      <c r="E82" s="1">
        <f t="shared" si="5"/>
        <v>140.83333333333334</v>
      </c>
    </row>
    <row r="83" spans="1:5" ht="12.75">
      <c r="A83" t="s">
        <v>18</v>
      </c>
      <c r="B83" s="14">
        <v>1</v>
      </c>
      <c r="C83" s="14">
        <v>1546</v>
      </c>
      <c r="D83" s="14">
        <v>12</v>
      </c>
      <c r="E83" s="1">
        <f t="shared" si="5"/>
        <v>128.83333333333334</v>
      </c>
    </row>
    <row r="84" spans="1:5" ht="12.75">
      <c r="A84" t="s">
        <v>19</v>
      </c>
      <c r="B84" s="14">
        <v>8</v>
      </c>
      <c r="C84" s="14">
        <v>1764</v>
      </c>
      <c r="D84" s="14">
        <v>12</v>
      </c>
      <c r="E84" s="1">
        <f t="shared" si="5"/>
        <v>147</v>
      </c>
    </row>
    <row r="85" spans="1:5" ht="12.75">
      <c r="A85" t="s">
        <v>20</v>
      </c>
      <c r="B85" s="14">
        <v>5</v>
      </c>
      <c r="C85" s="14">
        <v>1643</v>
      </c>
      <c r="D85" s="14">
        <v>12</v>
      </c>
      <c r="E85" s="1">
        <f t="shared" si="5"/>
        <v>136.91666666666666</v>
      </c>
    </row>
    <row r="86" spans="1:5" ht="12.75">
      <c r="A86" t="s">
        <v>21</v>
      </c>
      <c r="B86" s="14">
        <v>2</v>
      </c>
      <c r="C86" s="14">
        <v>1549</v>
      </c>
      <c r="D86" s="14">
        <v>12</v>
      </c>
      <c r="E86" s="1">
        <f t="shared" si="5"/>
        <v>129.08333333333334</v>
      </c>
    </row>
    <row r="87" spans="1:5" ht="12.75">
      <c r="A87" t="s">
        <v>22</v>
      </c>
      <c r="B87" s="14">
        <v>3</v>
      </c>
      <c r="C87" s="14">
        <v>1551</v>
      </c>
      <c r="D87" s="14">
        <v>12</v>
      </c>
      <c r="E87" s="1">
        <f t="shared" si="5"/>
        <v>129.25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Hochbahn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</dc:creator>
  <cp:keywords/>
  <dc:description/>
  <cp:lastModifiedBy>martens</cp:lastModifiedBy>
  <cp:lastPrinted>2008-05-16T20:00:40Z</cp:lastPrinted>
  <dcterms:created xsi:type="dcterms:W3CDTF">2006-02-17T07:50:14Z</dcterms:created>
  <dcterms:modified xsi:type="dcterms:W3CDTF">2008-10-07T14:09:58Z</dcterms:modified>
  <cp:category/>
  <cp:version/>
  <cp:contentType/>
  <cp:contentStatus/>
</cp:coreProperties>
</file>