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5506" yWindow="57766" windowWidth="6660" windowHeight="15480" activeTab="0"/>
  </bookViews>
  <sheets>
    <sheet name="Gesamt" sheetId="1" r:id="rId1"/>
    <sheet name="Statistik" sheetId="2" r:id="rId2"/>
    <sheet name="Basis" sheetId="3" r:id="rId3"/>
    <sheet name="Spieltag 1" sheetId="4" r:id="rId4"/>
    <sheet name="Spieltag 2" sheetId="5" r:id="rId5"/>
    <sheet name="Spieltag 3" sheetId="6" r:id="rId6"/>
    <sheet name="Spieltag 4" sheetId="7" r:id="rId7"/>
    <sheet name="Spieltag 5" sheetId="8" r:id="rId8"/>
    <sheet name="Spieltag 6" sheetId="9" r:id="rId9"/>
    <sheet name="Spieltag 7" sheetId="10" r:id="rId10"/>
    <sheet name="Spieltag 8" sheetId="11" r:id="rId11"/>
    <sheet name="Spieltag 9" sheetId="12" r:id="rId12"/>
    <sheet name="Spieltag 10" sheetId="13" r:id="rId13"/>
    <sheet name="Spieltag 11" sheetId="14" r:id="rId14"/>
    <sheet name="Spieltag 12" sheetId="15" r:id="rId15"/>
    <sheet name="Spieltag 13" sheetId="16" r:id="rId16"/>
    <sheet name="Spieltag 14" sheetId="17" r:id="rId17"/>
  </sheets>
  <definedNames/>
  <calcPr fullCalcOnLoad="1"/>
</workbook>
</file>

<file path=xl/sharedStrings.xml><?xml version="1.0" encoding="utf-8"?>
<sst xmlns="http://schemas.openxmlformats.org/spreadsheetml/2006/main" count="1317" uniqueCount="62">
  <si>
    <t>Klasse A1</t>
  </si>
  <si>
    <t>Mannschaft</t>
  </si>
  <si>
    <t>Punkte</t>
  </si>
  <si>
    <t>Pins</t>
  </si>
  <si>
    <t>Spiele</t>
  </si>
  <si>
    <t>Schnitt</t>
  </si>
  <si>
    <t>P13 1</t>
  </si>
  <si>
    <t>OIL 1</t>
  </si>
  <si>
    <t>JH 1</t>
  </si>
  <si>
    <t>LSV 1</t>
  </si>
  <si>
    <t>SPA 1</t>
  </si>
  <si>
    <t>HHA 1</t>
  </si>
  <si>
    <t>AST 1</t>
  </si>
  <si>
    <t>P2 2</t>
  </si>
  <si>
    <t>SGS 1</t>
  </si>
  <si>
    <t>BWV 5</t>
  </si>
  <si>
    <t>Klasse B3</t>
  </si>
  <si>
    <t>P11 1</t>
  </si>
  <si>
    <t>AXA 1</t>
  </si>
  <si>
    <t>FW 2</t>
  </si>
  <si>
    <t>G+J 1</t>
  </si>
  <si>
    <t>VOF 2</t>
  </si>
  <si>
    <t>HHA 3</t>
  </si>
  <si>
    <t>STI 1</t>
  </si>
  <si>
    <t>DB 3</t>
  </si>
  <si>
    <t>BWR 1</t>
  </si>
  <si>
    <t>CPN 1</t>
  </si>
  <si>
    <t>Klasse D3</t>
  </si>
  <si>
    <t>HHA 4</t>
  </si>
  <si>
    <t>CON 2</t>
  </si>
  <si>
    <t>WOP 1</t>
  </si>
  <si>
    <t>HAN 2</t>
  </si>
  <si>
    <t>BWV 8</t>
  </si>
  <si>
    <t>LUD 1</t>
  </si>
  <si>
    <t>OIL 4</t>
  </si>
  <si>
    <t>HAS 8</t>
  </si>
  <si>
    <t>Klasse D8</t>
  </si>
  <si>
    <t>MBS 1</t>
  </si>
  <si>
    <t>VOF 7</t>
  </si>
  <si>
    <t>JH 4</t>
  </si>
  <si>
    <t>PAN 2</t>
  </si>
  <si>
    <t>HHA 5</t>
  </si>
  <si>
    <t>IBM 2</t>
  </si>
  <si>
    <t>CON 1</t>
  </si>
  <si>
    <t>HSE 1</t>
  </si>
  <si>
    <t>HSH 1</t>
  </si>
  <si>
    <t>PET 1</t>
  </si>
  <si>
    <t>PAN 1</t>
  </si>
  <si>
    <t>ED 1</t>
  </si>
  <si>
    <t>TNV 1</t>
  </si>
  <si>
    <t>VOF 1</t>
  </si>
  <si>
    <t>DA 1</t>
  </si>
  <si>
    <t>HHA 2</t>
  </si>
  <si>
    <t>OLV 1</t>
  </si>
  <si>
    <t>Klasse A2</t>
  </si>
  <si>
    <t>Auswertungen</t>
  </si>
  <si>
    <t>OS</t>
  </si>
  <si>
    <t>WB</t>
  </si>
  <si>
    <t>OT</t>
  </si>
  <si>
    <t>WA</t>
  </si>
  <si>
    <t>Liga</t>
  </si>
  <si>
    <t>Nach Antritt: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</si>
</sst>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3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2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/>
    </xf>
    <xf numFmtId="2" fontId="2" fillId="0" borderId="1" xfId="0" applyNumberFormat="1" applyFont="1" applyBorder="1" applyAlignment="1">
      <alignment/>
    </xf>
    <xf numFmtId="0" fontId="0" fillId="0" borderId="1" xfId="0" applyBorder="1" applyAlignment="1">
      <alignment/>
    </xf>
    <xf numFmtId="2" fontId="0" fillId="0" borderId="1" xfId="0" applyNumberFormat="1" applyBorder="1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>
    <pageSetUpPr fitToPage="1"/>
  </sheetPr>
  <dimension ref="A3:E71"/>
  <sheetViews>
    <sheetView tabSelected="1" workbookViewId="0" topLeftCell="A1">
      <selection activeCell="A1" sqref="A1"/>
    </sheetView>
  </sheetViews>
  <sheetFormatPr defaultColWidth="11.421875" defaultRowHeight="12.75"/>
  <sheetData>
    <row r="3" ht="12.75">
      <c r="E3" s="1"/>
    </row>
    <row r="4" spans="1:5" ht="15.75">
      <c r="A4" s="2" t="s">
        <v>0</v>
      </c>
      <c r="C4" s="8" t="s">
        <v>61</v>
      </c>
      <c r="D4" s="7">
        <f>COUNT('Spieltag 1:Spieltag 14'!D7)</f>
        <v>14</v>
      </c>
      <c r="E4" s="1"/>
    </row>
    <row r="5" ht="12.75">
      <c r="E5" s="1"/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f>SUM('Spieltag 1:Spieltag 14'!B7)</f>
        <v>122</v>
      </c>
      <c r="C7">
        <f>SUM('Spieltag 1:Spieltag 14'!C7)</f>
        <v>32359</v>
      </c>
      <c r="D7">
        <f>SUM('Spieltag 1:Spieltag 14'!D7)</f>
        <v>168</v>
      </c>
      <c r="E7" s="1">
        <f aca="true" t="shared" si="0" ref="E7:E16">C7/D7</f>
        <v>192.61309523809524</v>
      </c>
    </row>
    <row r="8" spans="1:5" ht="12.75">
      <c r="A8" t="s">
        <v>47</v>
      </c>
      <c r="B8">
        <f>SUM('Spieltag 1:Spieltag 14'!B10)</f>
        <v>116</v>
      </c>
      <c r="C8">
        <f>SUM('Spieltag 1:Spieltag 14'!C10)</f>
        <v>31346</v>
      </c>
      <c r="D8">
        <f>SUM('Spieltag 1:Spieltag 14'!D10)</f>
        <v>168</v>
      </c>
      <c r="E8" s="1">
        <f t="shared" si="0"/>
        <v>186.58333333333334</v>
      </c>
    </row>
    <row r="9" spans="1:5" ht="12.75">
      <c r="A9" t="s">
        <v>45</v>
      </c>
      <c r="B9">
        <f>SUM('Spieltag 1:Spieltag 14'!B8)</f>
        <v>95</v>
      </c>
      <c r="C9">
        <f>SUM('Spieltag 1:Spieltag 14'!C8)</f>
        <v>30185</v>
      </c>
      <c r="D9">
        <f>SUM('Spieltag 1:Spieltag 14'!D8)</f>
        <v>165</v>
      </c>
      <c r="E9" s="1">
        <f t="shared" si="0"/>
        <v>182.93939393939394</v>
      </c>
    </row>
    <row r="10" spans="1:5" ht="12.75">
      <c r="A10" t="s">
        <v>46</v>
      </c>
      <c r="B10">
        <f>SUM('Spieltag 1:Spieltag 14'!B9)</f>
        <v>84</v>
      </c>
      <c r="C10">
        <f>SUM('Spieltag 1:Spieltag 14'!C9)</f>
        <v>30251</v>
      </c>
      <c r="D10">
        <f>SUM('Spieltag 1:Spieltag 14'!D9)</f>
        <v>168</v>
      </c>
      <c r="E10" s="1">
        <f t="shared" si="0"/>
        <v>180.0654761904762</v>
      </c>
    </row>
    <row r="11" spans="1:5" ht="12.75">
      <c r="A11" t="s">
        <v>48</v>
      </c>
      <c r="B11">
        <f>SUM('Spieltag 1:Spieltag 14'!B11)</f>
        <v>71</v>
      </c>
      <c r="C11">
        <f>SUM('Spieltag 1:Spieltag 14'!C11)</f>
        <v>29691</v>
      </c>
      <c r="D11">
        <f>SUM('Spieltag 1:Spieltag 14'!D11)</f>
        <v>168</v>
      </c>
      <c r="E11" s="1">
        <f t="shared" si="0"/>
        <v>176.73214285714286</v>
      </c>
    </row>
    <row r="12" spans="1:5" ht="12.75">
      <c r="A12" t="s">
        <v>50</v>
      </c>
      <c r="B12">
        <f>SUM('Spieltag 1:Spieltag 14'!B13)</f>
        <v>67</v>
      </c>
      <c r="C12">
        <f>SUM('Spieltag 1:Spieltag 14'!C13)</f>
        <v>29575</v>
      </c>
      <c r="D12">
        <f>SUM('Spieltag 1:Spieltag 14'!D13)</f>
        <v>168</v>
      </c>
      <c r="E12" s="1">
        <f t="shared" si="0"/>
        <v>176.04166666666666</v>
      </c>
    </row>
    <row r="13" spans="1:5" ht="12.75">
      <c r="A13" t="s">
        <v>49</v>
      </c>
      <c r="B13">
        <f>SUM('Spieltag 1:Spieltag 14'!B12)</f>
        <v>62</v>
      </c>
      <c r="C13">
        <f>SUM('Spieltag 1:Spieltag 14'!C12)</f>
        <v>29401</v>
      </c>
      <c r="D13">
        <f>SUM('Spieltag 1:Spieltag 14'!D12)</f>
        <v>168</v>
      </c>
      <c r="E13" s="1">
        <f t="shared" si="0"/>
        <v>175.00595238095238</v>
      </c>
    </row>
    <row r="14" spans="1:5" ht="12.75">
      <c r="A14" t="s">
        <v>53</v>
      </c>
      <c r="B14">
        <f>SUM('Spieltag 1:Spieltag 14'!B16)</f>
        <v>55</v>
      </c>
      <c r="C14">
        <f>SUM('Spieltag 1:Spieltag 14'!C16)</f>
        <v>28934</v>
      </c>
      <c r="D14">
        <f>SUM('Spieltag 1:Spieltag 14'!D16)</f>
        <v>168</v>
      </c>
      <c r="E14" s="1">
        <f t="shared" si="0"/>
        <v>172.22619047619048</v>
      </c>
    </row>
    <row r="15" spans="1:5" ht="12.75">
      <c r="A15" t="s">
        <v>52</v>
      </c>
      <c r="B15">
        <f>SUM('Spieltag 1:Spieltag 14'!B15)</f>
        <v>53</v>
      </c>
      <c r="C15">
        <f>SUM('Spieltag 1:Spieltag 14'!C15)</f>
        <v>29135</v>
      </c>
      <c r="D15">
        <f>SUM('Spieltag 1:Spieltag 14'!D15)</f>
        <v>168</v>
      </c>
      <c r="E15" s="1">
        <f t="shared" si="0"/>
        <v>173.42261904761904</v>
      </c>
    </row>
    <row r="16" spans="1:5" ht="12.75">
      <c r="A16" t="s">
        <v>51</v>
      </c>
      <c r="B16">
        <f>SUM('Spieltag 1:Spieltag 14'!B14)</f>
        <v>45</v>
      </c>
      <c r="C16">
        <f>SUM('Spieltag 1:Spieltag 14'!C14)</f>
        <v>28944</v>
      </c>
      <c r="D16">
        <f>SUM('Spieltag 1:Spieltag 14'!D14)</f>
        <v>168</v>
      </c>
      <c r="E16" s="1">
        <f t="shared" si="0"/>
        <v>172.28571428571428</v>
      </c>
    </row>
    <row r="17" ht="12.75">
      <c r="E17" s="1"/>
    </row>
    <row r="18" ht="12.75">
      <c r="E18" s="1"/>
    </row>
    <row r="19" spans="1:5" ht="15.75">
      <c r="A19" s="2" t="s">
        <v>54</v>
      </c>
      <c r="C19" s="8" t="s">
        <v>61</v>
      </c>
      <c r="D19" s="7">
        <f>COUNT('Spieltag 1:Spieltag 14'!D22)</f>
        <v>14</v>
      </c>
      <c r="E19" s="1"/>
    </row>
    <row r="20" ht="12.75">
      <c r="E20" s="1"/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11</v>
      </c>
      <c r="B22">
        <f>SUM('Spieltag 1:Spieltag 14'!B27)</f>
        <v>98</v>
      </c>
      <c r="C22">
        <f>SUM('Spieltag 1:Spieltag 14'!C27)</f>
        <v>30569</v>
      </c>
      <c r="D22">
        <f>SUM('Spieltag 1:Spieltag 14'!D27)</f>
        <v>168</v>
      </c>
      <c r="E22" s="1">
        <f aca="true" t="shared" si="1" ref="E22:E31">C22/D22</f>
        <v>181.95833333333334</v>
      </c>
    </row>
    <row r="23" spans="1:5" ht="12.75">
      <c r="A23" t="s">
        <v>8</v>
      </c>
      <c r="B23">
        <f>SUM('Spieltag 1:Spieltag 14'!B22)</f>
        <v>91</v>
      </c>
      <c r="C23">
        <f>SUM('Spieltag 1:Spieltag 14'!C22)</f>
        <v>30461</v>
      </c>
      <c r="D23">
        <f>SUM('Spieltag 1:Spieltag 14'!D22)</f>
        <v>168</v>
      </c>
      <c r="E23" s="1">
        <f t="shared" si="1"/>
        <v>181.3154761904762</v>
      </c>
    </row>
    <row r="24" spans="1:5" ht="12.75">
      <c r="A24" t="s">
        <v>10</v>
      </c>
      <c r="B24">
        <f>SUM('Spieltag 1:Spieltag 14'!B26)</f>
        <v>91</v>
      </c>
      <c r="C24">
        <f>SUM('Spieltag 1:Spieltag 14'!C26)</f>
        <v>30385</v>
      </c>
      <c r="D24">
        <f>SUM('Spieltag 1:Spieltag 14'!D26)</f>
        <v>168</v>
      </c>
      <c r="E24" s="1">
        <f t="shared" si="1"/>
        <v>180.86309523809524</v>
      </c>
    </row>
    <row r="25" spans="1:5" ht="12.75">
      <c r="A25" t="s">
        <v>9</v>
      </c>
      <c r="B25">
        <f>SUM('Spieltag 1:Spieltag 14'!B25)</f>
        <v>89.5</v>
      </c>
      <c r="C25">
        <f>SUM('Spieltag 1:Spieltag 14'!C25)</f>
        <v>30050</v>
      </c>
      <c r="D25">
        <f>SUM('Spieltag 1:Spieltag 14'!D25)</f>
        <v>168</v>
      </c>
      <c r="E25" s="1">
        <f t="shared" si="1"/>
        <v>178.86904761904762</v>
      </c>
    </row>
    <row r="26" spans="1:5" ht="12.75">
      <c r="A26" t="s">
        <v>13</v>
      </c>
      <c r="B26">
        <f>SUM('Spieltag 1:Spieltag 14'!B29)</f>
        <v>85</v>
      </c>
      <c r="C26">
        <f>SUM('Spieltag 1:Spieltag 14'!C29)</f>
        <v>29389</v>
      </c>
      <c r="D26">
        <f>SUM('Spieltag 1:Spieltag 14'!D29)</f>
        <v>165</v>
      </c>
      <c r="E26" s="1">
        <f t="shared" si="1"/>
        <v>178.11515151515152</v>
      </c>
    </row>
    <row r="27" spans="1:5" ht="12.75">
      <c r="A27" t="s">
        <v>14</v>
      </c>
      <c r="B27">
        <f>SUM('Spieltag 1:Spieltag 14'!B30)</f>
        <v>81</v>
      </c>
      <c r="C27">
        <f>SUM('Spieltag 1:Spieltag 14'!C30)</f>
        <v>29889</v>
      </c>
      <c r="D27">
        <f>SUM('Spieltag 1:Spieltag 14'!D30)</f>
        <v>168</v>
      </c>
      <c r="E27" s="1">
        <f t="shared" si="1"/>
        <v>177.91071428571428</v>
      </c>
    </row>
    <row r="28" spans="1:5" ht="12.75">
      <c r="A28" t="s">
        <v>7</v>
      </c>
      <c r="B28">
        <f>SUM('Spieltag 1:Spieltag 14'!B23)</f>
        <v>74</v>
      </c>
      <c r="C28">
        <f>SUM('Spieltag 1:Spieltag 14'!C23)</f>
        <v>29745</v>
      </c>
      <c r="D28">
        <f>SUM('Spieltag 1:Spieltag 14'!D23)</f>
        <v>168</v>
      </c>
      <c r="E28" s="1">
        <f t="shared" si="1"/>
        <v>177.05357142857142</v>
      </c>
    </row>
    <row r="29" spans="1:5" ht="12.75">
      <c r="A29" t="s">
        <v>6</v>
      </c>
      <c r="B29">
        <f>SUM('Spieltag 1:Spieltag 14'!B24)</f>
        <v>65.5</v>
      </c>
      <c r="C29">
        <f>SUM('Spieltag 1:Spieltag 14'!C24)</f>
        <v>29271</v>
      </c>
      <c r="D29">
        <f>SUM('Spieltag 1:Spieltag 14'!D24)</f>
        <v>168</v>
      </c>
      <c r="E29" s="1">
        <f t="shared" si="1"/>
        <v>174.23214285714286</v>
      </c>
    </row>
    <row r="30" spans="1:5" ht="12.75">
      <c r="A30" t="s">
        <v>12</v>
      </c>
      <c r="B30">
        <f>SUM('Spieltag 1:Spieltag 14'!B28)</f>
        <v>50</v>
      </c>
      <c r="C30">
        <f>SUM('Spieltag 1:Spieltag 14'!C28)</f>
        <v>28869</v>
      </c>
      <c r="D30">
        <f>SUM('Spieltag 1:Spieltag 14'!D28)</f>
        <v>168</v>
      </c>
      <c r="E30" s="1">
        <f t="shared" si="1"/>
        <v>171.83928571428572</v>
      </c>
    </row>
    <row r="31" spans="1:5" ht="12.75">
      <c r="A31" t="s">
        <v>15</v>
      </c>
      <c r="B31">
        <f>SUM('Spieltag 1:Spieltag 14'!B31)</f>
        <v>45</v>
      </c>
      <c r="C31">
        <f>SUM('Spieltag 1:Spieltag 14'!C31)</f>
        <v>28693</v>
      </c>
      <c r="D31">
        <f>SUM('Spieltag 1:Spieltag 14'!D31)</f>
        <v>168</v>
      </c>
      <c r="E31" s="1">
        <f t="shared" si="1"/>
        <v>170.79166666666666</v>
      </c>
    </row>
    <row r="32" ht="12.75">
      <c r="E32" s="1"/>
    </row>
    <row r="33" ht="12.75">
      <c r="E33" s="1"/>
    </row>
    <row r="34" spans="1:5" ht="15.75">
      <c r="A34" s="2" t="s">
        <v>16</v>
      </c>
      <c r="C34" s="8" t="s">
        <v>61</v>
      </c>
      <c r="D34" s="7">
        <f>COUNT('Spieltag 1:Spieltag 14'!D37)</f>
        <v>14</v>
      </c>
      <c r="E34" s="1"/>
    </row>
    <row r="35" ht="12.75">
      <c r="E35" s="1"/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18</v>
      </c>
      <c r="B37">
        <f>SUM('Spieltag 1:Spieltag 14'!B38)</f>
        <v>106</v>
      </c>
      <c r="C37">
        <f>SUM('Spieltag 1:Spieltag 14'!C38)</f>
        <v>29474</v>
      </c>
      <c r="D37">
        <f>SUM('Spieltag 1:Spieltag 14'!D38)</f>
        <v>168</v>
      </c>
      <c r="E37" s="1">
        <f aca="true" t="shared" si="2" ref="E37:E46">C37/D37</f>
        <v>175.4404761904762</v>
      </c>
    </row>
    <row r="38" spans="1:5" ht="12.75">
      <c r="A38" t="s">
        <v>17</v>
      </c>
      <c r="B38">
        <f>SUM('Spieltag 1:Spieltag 14'!B37)</f>
        <v>90.5</v>
      </c>
      <c r="C38">
        <f>SUM('Spieltag 1:Spieltag 14'!C37)</f>
        <v>28812</v>
      </c>
      <c r="D38">
        <f>SUM('Spieltag 1:Spieltag 14'!D37)</f>
        <v>165</v>
      </c>
      <c r="E38" s="1">
        <f t="shared" si="2"/>
        <v>174.61818181818182</v>
      </c>
    </row>
    <row r="39" spans="1:5" ht="12.75">
      <c r="A39" t="s">
        <v>20</v>
      </c>
      <c r="B39">
        <f>SUM('Spieltag 1:Spieltag 14'!B40)</f>
        <v>89</v>
      </c>
      <c r="C39">
        <f>SUM('Spieltag 1:Spieltag 14'!C40)</f>
        <v>28814</v>
      </c>
      <c r="D39">
        <f>SUM('Spieltag 1:Spieltag 14'!D40)</f>
        <v>168</v>
      </c>
      <c r="E39" s="1">
        <f t="shared" si="2"/>
        <v>171.51190476190476</v>
      </c>
    </row>
    <row r="40" spans="1:5" ht="12.75">
      <c r="A40" t="s">
        <v>21</v>
      </c>
      <c r="B40">
        <f>SUM('Spieltag 1:Spieltag 14'!B41)</f>
        <v>86.5</v>
      </c>
      <c r="C40">
        <f>SUM('Spieltag 1:Spieltag 14'!C41)</f>
        <v>28845</v>
      </c>
      <c r="D40">
        <f>SUM('Spieltag 1:Spieltag 14'!D41)</f>
        <v>168</v>
      </c>
      <c r="E40" s="1">
        <f t="shared" si="2"/>
        <v>171.69642857142858</v>
      </c>
    </row>
    <row r="41" spans="1:5" ht="12.75">
      <c r="A41" t="s">
        <v>23</v>
      </c>
      <c r="B41">
        <f>SUM('Spieltag 1:Spieltag 14'!B43)</f>
        <v>86</v>
      </c>
      <c r="C41">
        <f>SUM('Spieltag 1:Spieltag 14'!C43)</f>
        <v>28375</v>
      </c>
      <c r="D41">
        <f>SUM('Spieltag 1:Spieltag 14'!D43)</f>
        <v>165</v>
      </c>
      <c r="E41" s="1">
        <f t="shared" si="2"/>
        <v>171.96969696969697</v>
      </c>
    </row>
    <row r="42" spans="1:5" ht="12.75">
      <c r="A42" t="s">
        <v>19</v>
      </c>
      <c r="B42">
        <f>SUM('Spieltag 1:Spieltag 14'!B39)</f>
        <v>79.5</v>
      </c>
      <c r="C42">
        <f>SUM('Spieltag 1:Spieltag 14'!C39)</f>
        <v>28748</v>
      </c>
      <c r="D42">
        <f>SUM('Spieltag 1:Spieltag 14'!D39)</f>
        <v>168</v>
      </c>
      <c r="E42" s="1">
        <f t="shared" si="2"/>
        <v>171.11904761904762</v>
      </c>
    </row>
    <row r="43" spans="1:5" ht="12.75">
      <c r="A43" t="s">
        <v>26</v>
      </c>
      <c r="B43">
        <f>SUM('Spieltag 1:Spieltag 14'!B46)</f>
        <v>69</v>
      </c>
      <c r="C43">
        <f>SUM('Spieltag 1:Spieltag 14'!C46)</f>
        <v>28454</v>
      </c>
      <c r="D43">
        <f>SUM('Spieltag 1:Spieltag 14'!D46)</f>
        <v>168</v>
      </c>
      <c r="E43" s="1">
        <f t="shared" si="2"/>
        <v>169.36904761904762</v>
      </c>
    </row>
    <row r="44" spans="1:5" ht="12.75">
      <c r="A44" t="s">
        <v>22</v>
      </c>
      <c r="B44">
        <f>SUM('Spieltag 1:Spieltag 14'!B42)</f>
        <v>60.5</v>
      </c>
      <c r="C44">
        <f>SUM('Spieltag 1:Spieltag 14'!C42)</f>
        <v>28196</v>
      </c>
      <c r="D44">
        <f>SUM('Spieltag 1:Spieltag 14'!D42)</f>
        <v>168</v>
      </c>
      <c r="E44" s="1">
        <f t="shared" si="2"/>
        <v>167.83333333333334</v>
      </c>
    </row>
    <row r="45" spans="1:5" ht="12.75">
      <c r="A45" t="s">
        <v>25</v>
      </c>
      <c r="B45">
        <f>SUM('Spieltag 1:Spieltag 14'!B45)</f>
        <v>59</v>
      </c>
      <c r="C45">
        <f>SUM('Spieltag 1:Spieltag 14'!C45)</f>
        <v>27855</v>
      </c>
      <c r="D45">
        <f>SUM('Spieltag 1:Spieltag 14'!D45)</f>
        <v>168</v>
      </c>
      <c r="E45" s="1">
        <f t="shared" si="2"/>
        <v>165.80357142857142</v>
      </c>
    </row>
    <row r="46" spans="1:5" ht="12.75">
      <c r="A46" t="s">
        <v>24</v>
      </c>
      <c r="B46">
        <f>SUM('Spieltag 1:Spieltag 14'!B44)</f>
        <v>44</v>
      </c>
      <c r="C46">
        <f>SUM('Spieltag 1:Spieltag 14'!C44)</f>
        <v>27688</v>
      </c>
      <c r="D46">
        <f>SUM('Spieltag 1:Spieltag 14'!D44)</f>
        <v>168</v>
      </c>
      <c r="E46" s="1">
        <f t="shared" si="2"/>
        <v>164.8095238095238</v>
      </c>
    </row>
    <row r="47" ht="12.75">
      <c r="E47" s="1"/>
    </row>
    <row r="48" ht="12.75">
      <c r="E48" s="1"/>
    </row>
    <row r="49" spans="1:5" ht="15.75">
      <c r="A49" s="2" t="s">
        <v>27</v>
      </c>
      <c r="C49" s="8" t="s">
        <v>61</v>
      </c>
      <c r="D49" s="7">
        <f>COUNT('Spieltag 1:Spieltag 14'!D52)</f>
        <v>14</v>
      </c>
      <c r="E49" s="1"/>
    </row>
    <row r="50" ht="12.75">
      <c r="E50" s="1"/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30</v>
      </c>
      <c r="B52">
        <f>SUM('Spieltag 1:Spieltag 14'!B54)</f>
        <v>82.5</v>
      </c>
      <c r="C52">
        <f>SUM('Spieltag 1:Spieltag 14'!C54)</f>
        <v>26424</v>
      </c>
      <c r="D52">
        <f>SUM('Spieltag 1:Spieltag 14'!D54)</f>
        <v>168</v>
      </c>
      <c r="E52" s="1">
        <f aca="true" t="shared" si="3" ref="E52:E59">C52/D52</f>
        <v>157.28571428571428</v>
      </c>
    </row>
    <row r="53" spans="1:5" ht="12.75">
      <c r="A53" t="s">
        <v>31</v>
      </c>
      <c r="B53">
        <f>SUM('Spieltag 1:Spieltag 14'!B55)</f>
        <v>78.5</v>
      </c>
      <c r="C53">
        <f>SUM('Spieltag 1:Spieltag 14'!C55)</f>
        <v>26217</v>
      </c>
      <c r="D53">
        <f>SUM('Spieltag 1:Spieltag 14'!D55)</f>
        <v>168</v>
      </c>
      <c r="E53" s="1">
        <f t="shared" si="3"/>
        <v>156.05357142857142</v>
      </c>
    </row>
    <row r="54" spans="1:5" ht="12.75">
      <c r="A54" t="s">
        <v>33</v>
      </c>
      <c r="B54">
        <f>SUM('Spieltag 1:Spieltag 14'!B57)</f>
        <v>77</v>
      </c>
      <c r="C54">
        <f>SUM('Spieltag 1:Spieltag 14'!C57)</f>
        <v>25706</v>
      </c>
      <c r="D54">
        <f>SUM('Spieltag 1:Spieltag 14'!D57)</f>
        <v>168</v>
      </c>
      <c r="E54" s="1">
        <f t="shared" si="3"/>
        <v>153.01190476190476</v>
      </c>
    </row>
    <row r="55" spans="1:5" ht="12.75">
      <c r="A55" t="s">
        <v>28</v>
      </c>
      <c r="B55">
        <f>SUM('Spieltag 1:Spieltag 14'!B52)</f>
        <v>66.5</v>
      </c>
      <c r="C55">
        <f>SUM('Spieltag 1:Spieltag 14'!C52)</f>
        <v>25145</v>
      </c>
      <c r="D55">
        <f>SUM('Spieltag 1:Spieltag 14'!D52)</f>
        <v>165</v>
      </c>
      <c r="E55" s="1">
        <f t="shared" si="3"/>
        <v>152.3939393939394</v>
      </c>
    </row>
    <row r="56" spans="1:5" ht="12.75">
      <c r="A56" t="s">
        <v>32</v>
      </c>
      <c r="B56">
        <f>SUM('Spieltag 1:Spieltag 14'!B56)</f>
        <v>62</v>
      </c>
      <c r="C56">
        <f>SUM('Spieltag 1:Spieltag 14'!C56)</f>
        <v>24955</v>
      </c>
      <c r="D56">
        <f>SUM('Spieltag 1:Spieltag 14'!D56)</f>
        <v>165</v>
      </c>
      <c r="E56" s="1">
        <f t="shared" si="3"/>
        <v>151.24242424242425</v>
      </c>
    </row>
    <row r="57" spans="1:5" ht="12.75">
      <c r="A57" t="s">
        <v>29</v>
      </c>
      <c r="B57">
        <f>SUM('Spieltag 1:Spieltag 14'!B53)</f>
        <v>56</v>
      </c>
      <c r="C57">
        <f>SUM('Spieltag 1:Spieltag 14'!C53)</f>
        <v>24640</v>
      </c>
      <c r="D57">
        <f>SUM('Spieltag 1:Spieltag 14'!D53)</f>
        <v>165</v>
      </c>
      <c r="E57" s="1">
        <f t="shared" si="3"/>
        <v>149.33333333333334</v>
      </c>
    </row>
    <row r="58" spans="1:5" ht="12.75">
      <c r="A58" t="s">
        <v>35</v>
      </c>
      <c r="B58">
        <f>SUM('Spieltag 1:Spieltag 14'!B59)</f>
        <v>54.5</v>
      </c>
      <c r="C58">
        <f>SUM('Spieltag 1:Spieltag 14'!C59)</f>
        <v>23097</v>
      </c>
      <c r="D58">
        <f>SUM('Spieltag 1:Spieltag 14'!D59)</f>
        <v>153</v>
      </c>
      <c r="E58" s="1">
        <f t="shared" si="3"/>
        <v>150.9607843137255</v>
      </c>
    </row>
    <row r="59" spans="1:5" ht="12.75">
      <c r="A59" t="s">
        <v>34</v>
      </c>
      <c r="B59">
        <f>SUM('Spieltag 1:Spieltag 14'!B58)</f>
        <v>20</v>
      </c>
      <c r="C59">
        <f>SUM('Spieltag 1:Spieltag 14'!C58)</f>
        <v>21048</v>
      </c>
      <c r="D59">
        <f>SUM('Spieltag 1:Spieltag 14'!D58)</f>
        <v>162</v>
      </c>
      <c r="E59" s="1">
        <f t="shared" si="3"/>
        <v>129.92592592592592</v>
      </c>
    </row>
    <row r="60" ht="12.75">
      <c r="E60" s="1"/>
    </row>
    <row r="61" ht="12.75">
      <c r="E61" s="1"/>
    </row>
    <row r="62" spans="1:5" ht="15.75">
      <c r="A62" s="2" t="s">
        <v>36</v>
      </c>
      <c r="C62" s="8" t="s">
        <v>61</v>
      </c>
      <c r="D62" s="7">
        <f>COUNT('Spieltag 1:Spieltag 14'!D65)</f>
        <v>14</v>
      </c>
      <c r="E62" s="1"/>
    </row>
    <row r="63" ht="12.75">
      <c r="E63" s="1"/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38</v>
      </c>
      <c r="B65">
        <f>SUM('Spieltag 1:Spieltag 14'!B66)</f>
        <v>82</v>
      </c>
      <c r="C65">
        <f>SUM('Spieltag 1:Spieltag 14'!C66)</f>
        <v>26031</v>
      </c>
      <c r="D65">
        <f>SUM('Spieltag 1:Spieltag 14'!D66)</f>
        <v>168</v>
      </c>
      <c r="E65" s="1">
        <f aca="true" t="shared" si="4" ref="E65:E71">C65/D65</f>
        <v>154.94642857142858</v>
      </c>
    </row>
    <row r="66" spans="1:5" ht="12.75">
      <c r="A66" t="s">
        <v>43</v>
      </c>
      <c r="B66">
        <f>SUM('Spieltag 1:Spieltag 14'!B71)</f>
        <v>76</v>
      </c>
      <c r="C66">
        <f>SUM('Spieltag 1:Spieltag 14'!C71)</f>
        <v>25465</v>
      </c>
      <c r="D66">
        <f>SUM('Spieltag 1:Spieltag 14'!D71)</f>
        <v>168</v>
      </c>
      <c r="E66" s="1">
        <f t="shared" si="4"/>
        <v>151.57738095238096</v>
      </c>
    </row>
    <row r="67" spans="1:5" ht="12.75">
      <c r="A67" t="s">
        <v>37</v>
      </c>
      <c r="B67">
        <f>SUM('Spieltag 1:Spieltag 14'!B65)</f>
        <v>72.5</v>
      </c>
      <c r="C67">
        <f>SUM('Spieltag 1:Spieltag 14'!C65)</f>
        <v>25403</v>
      </c>
      <c r="D67">
        <f>SUM('Spieltag 1:Spieltag 14'!D65)</f>
        <v>168</v>
      </c>
      <c r="E67" s="1">
        <f t="shared" si="4"/>
        <v>151.20833333333334</v>
      </c>
    </row>
    <row r="68" spans="1:5" ht="12.75">
      <c r="A68" t="s">
        <v>42</v>
      </c>
      <c r="B68">
        <f>SUM('Spieltag 1:Spieltag 14'!B70)</f>
        <v>61</v>
      </c>
      <c r="C68">
        <f>SUM('Spieltag 1:Spieltag 14'!C70)</f>
        <v>24596</v>
      </c>
      <c r="D68">
        <f>SUM('Spieltag 1:Spieltag 14'!D70)</f>
        <v>165</v>
      </c>
      <c r="E68" s="1">
        <f t="shared" si="4"/>
        <v>149.06666666666666</v>
      </c>
    </row>
    <row r="69" spans="1:5" ht="12.75">
      <c r="A69" t="s">
        <v>41</v>
      </c>
      <c r="B69">
        <f>SUM('Spieltag 1:Spieltag 14'!B69)</f>
        <v>49.5</v>
      </c>
      <c r="C69">
        <f>SUM('Spieltag 1:Spieltag 14'!C69)</f>
        <v>24105</v>
      </c>
      <c r="D69">
        <f>SUM('Spieltag 1:Spieltag 14'!D69)</f>
        <v>168</v>
      </c>
      <c r="E69" s="1">
        <f t="shared" si="4"/>
        <v>143.48214285714286</v>
      </c>
    </row>
    <row r="70" spans="1:5" ht="12.75">
      <c r="A70" t="s">
        <v>40</v>
      </c>
      <c r="B70">
        <f>SUM('Spieltag 1:Spieltag 14'!B68)</f>
        <v>48</v>
      </c>
      <c r="C70">
        <f>SUM('Spieltag 1:Spieltag 14'!C68)</f>
        <v>23893</v>
      </c>
      <c r="D70">
        <f>SUM('Spieltag 1:Spieltag 14'!D68)</f>
        <v>165</v>
      </c>
      <c r="E70" s="1">
        <f t="shared" si="4"/>
        <v>144.8060606060606</v>
      </c>
    </row>
    <row r="71" spans="1:5" ht="12.75">
      <c r="A71" t="s">
        <v>39</v>
      </c>
      <c r="B71">
        <f>SUM('Spieltag 1:Spieltag 14'!B67)</f>
        <v>42</v>
      </c>
      <c r="C71">
        <f>SUM('Spieltag 1:Spieltag 14'!C67)</f>
        <v>23803</v>
      </c>
      <c r="D71">
        <f>SUM('Spieltag 1:Spieltag 14'!D67)</f>
        <v>168</v>
      </c>
      <c r="E71" s="1">
        <f t="shared" si="4"/>
        <v>141.6845238095238</v>
      </c>
    </row>
  </sheetData>
  <printOptions/>
  <pageMargins left="0.75" right="0.75" top="0.18" bottom="0.56" header="0.17" footer="0.25"/>
  <pageSetup fitToHeight="1" fitToWidth="1" horizontalDpi="600" verticalDpi="600" orientation="portrait" paperSize="9" scale="8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Tabelle8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7</v>
      </c>
      <c r="C7">
        <v>2181</v>
      </c>
      <c r="D7">
        <v>12</v>
      </c>
      <c r="E7" s="1">
        <f aca="true" t="shared" si="0" ref="E7:E16">IF(C7="","",C7/D7)</f>
        <v>181.75</v>
      </c>
    </row>
    <row r="8" spans="1:5" ht="12.75">
      <c r="A8" t="s">
        <v>45</v>
      </c>
      <c r="B8">
        <v>1</v>
      </c>
      <c r="C8">
        <v>1426</v>
      </c>
      <c r="D8">
        <v>9</v>
      </c>
      <c r="E8" s="1">
        <f t="shared" si="0"/>
        <v>158.44444444444446</v>
      </c>
    </row>
    <row r="9" spans="1:5" ht="12.75">
      <c r="A9" t="s">
        <v>46</v>
      </c>
      <c r="B9">
        <v>8</v>
      </c>
      <c r="C9">
        <v>2218</v>
      </c>
      <c r="D9">
        <v>12</v>
      </c>
      <c r="E9" s="1">
        <f t="shared" si="0"/>
        <v>184.83333333333334</v>
      </c>
    </row>
    <row r="10" spans="1:5" ht="12.75">
      <c r="A10" t="s">
        <v>47</v>
      </c>
      <c r="B10">
        <v>10</v>
      </c>
      <c r="C10">
        <v>2291</v>
      </c>
      <c r="D10">
        <v>12</v>
      </c>
      <c r="E10" s="1">
        <f t="shared" si="0"/>
        <v>190.91666666666666</v>
      </c>
    </row>
    <row r="11" spans="1:5" ht="12.75">
      <c r="A11" t="s">
        <v>48</v>
      </c>
      <c r="B11">
        <v>5</v>
      </c>
      <c r="C11">
        <v>2092</v>
      </c>
      <c r="D11">
        <v>12</v>
      </c>
      <c r="E11" s="1">
        <f t="shared" si="0"/>
        <v>174.33333333333334</v>
      </c>
    </row>
    <row r="12" spans="1:5" ht="12.75">
      <c r="A12" t="s">
        <v>49</v>
      </c>
      <c r="B12">
        <v>6</v>
      </c>
      <c r="C12">
        <v>2161</v>
      </c>
      <c r="D12">
        <v>12</v>
      </c>
      <c r="E12" s="1">
        <f t="shared" si="0"/>
        <v>180.08333333333334</v>
      </c>
    </row>
    <row r="13" spans="1:5" ht="12.75">
      <c r="A13" t="s">
        <v>50</v>
      </c>
      <c r="B13">
        <v>9</v>
      </c>
      <c r="C13">
        <v>2238</v>
      </c>
      <c r="D13">
        <v>12</v>
      </c>
      <c r="E13" s="1">
        <f t="shared" si="0"/>
        <v>186.5</v>
      </c>
    </row>
    <row r="14" spans="1:5" ht="12.75">
      <c r="A14" t="s">
        <v>51</v>
      </c>
      <c r="B14">
        <v>3</v>
      </c>
      <c r="C14">
        <v>2051</v>
      </c>
      <c r="D14">
        <v>12</v>
      </c>
      <c r="E14" s="1">
        <f t="shared" si="0"/>
        <v>170.91666666666666</v>
      </c>
    </row>
    <row r="15" spans="1:5" ht="12.75">
      <c r="A15" t="s">
        <v>52</v>
      </c>
      <c r="B15">
        <v>4</v>
      </c>
      <c r="C15">
        <v>2061</v>
      </c>
      <c r="D15">
        <v>12</v>
      </c>
      <c r="E15" s="1">
        <f t="shared" si="0"/>
        <v>171.75</v>
      </c>
    </row>
    <row r="16" spans="1:5" ht="12.75">
      <c r="A16" t="s">
        <v>53</v>
      </c>
      <c r="B16">
        <v>2</v>
      </c>
      <c r="C16">
        <v>1968</v>
      </c>
      <c r="D16">
        <v>12</v>
      </c>
      <c r="E16" s="1">
        <f t="shared" si="0"/>
        <v>164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9</v>
      </c>
      <c r="C22">
        <v>2313</v>
      </c>
      <c r="D22">
        <v>12</v>
      </c>
      <c r="E22" s="1">
        <f aca="true" t="shared" si="1" ref="E22:E31">IF(C22="","",C22/D22)</f>
        <v>192.75</v>
      </c>
    </row>
    <row r="23" spans="1:5" ht="12.75">
      <c r="A23" t="s">
        <v>7</v>
      </c>
      <c r="B23">
        <v>4</v>
      </c>
      <c r="C23">
        <v>2091</v>
      </c>
      <c r="D23">
        <v>12</v>
      </c>
      <c r="E23" s="1">
        <f t="shared" si="1"/>
        <v>174.25</v>
      </c>
    </row>
    <row r="24" spans="1:5" ht="12.75">
      <c r="A24" t="s">
        <v>6</v>
      </c>
      <c r="B24">
        <v>1</v>
      </c>
      <c r="C24">
        <v>1936</v>
      </c>
      <c r="D24">
        <v>12</v>
      </c>
      <c r="E24" s="1">
        <f t="shared" si="1"/>
        <v>161.33333333333334</v>
      </c>
    </row>
    <row r="25" spans="1:5" ht="12.75">
      <c r="A25" t="s">
        <v>9</v>
      </c>
      <c r="B25">
        <v>6</v>
      </c>
      <c r="C25">
        <v>2104</v>
      </c>
      <c r="D25">
        <v>12</v>
      </c>
      <c r="E25" s="1">
        <f t="shared" si="1"/>
        <v>175.33333333333334</v>
      </c>
    </row>
    <row r="26" spans="1:5" ht="12.75">
      <c r="A26" t="s">
        <v>10</v>
      </c>
      <c r="B26">
        <v>10</v>
      </c>
      <c r="C26">
        <v>2334</v>
      </c>
      <c r="D26">
        <v>12</v>
      </c>
      <c r="E26" s="1">
        <f t="shared" si="1"/>
        <v>194.5</v>
      </c>
    </row>
    <row r="27" spans="1:5" ht="12.75">
      <c r="A27" t="s">
        <v>11</v>
      </c>
      <c r="B27">
        <v>8</v>
      </c>
      <c r="C27">
        <v>2284</v>
      </c>
      <c r="D27">
        <v>12</v>
      </c>
      <c r="E27" s="1">
        <f t="shared" si="1"/>
        <v>190.33333333333334</v>
      </c>
    </row>
    <row r="28" spans="1:5" ht="12.75">
      <c r="A28" t="s">
        <v>12</v>
      </c>
      <c r="B28">
        <v>7</v>
      </c>
      <c r="C28">
        <v>2129</v>
      </c>
      <c r="D28">
        <v>12</v>
      </c>
      <c r="E28" s="1">
        <f t="shared" si="1"/>
        <v>177.41666666666666</v>
      </c>
    </row>
    <row r="29" spans="1:5" ht="12.75">
      <c r="A29" t="s">
        <v>13</v>
      </c>
      <c r="B29">
        <v>3</v>
      </c>
      <c r="C29">
        <v>2063</v>
      </c>
      <c r="D29">
        <v>12</v>
      </c>
      <c r="E29" s="1">
        <f t="shared" si="1"/>
        <v>171.91666666666666</v>
      </c>
    </row>
    <row r="30" spans="1:5" ht="12.75">
      <c r="A30" t="s">
        <v>14</v>
      </c>
      <c r="B30">
        <v>5</v>
      </c>
      <c r="C30">
        <v>2100</v>
      </c>
      <c r="D30">
        <v>12</v>
      </c>
      <c r="E30" s="1">
        <f t="shared" si="1"/>
        <v>175</v>
      </c>
    </row>
    <row r="31" spans="1:5" ht="12.75">
      <c r="A31" t="s">
        <v>15</v>
      </c>
      <c r="B31">
        <v>2</v>
      </c>
      <c r="C31">
        <v>1991</v>
      </c>
      <c r="D31">
        <v>12</v>
      </c>
      <c r="E31" s="1">
        <f t="shared" si="1"/>
        <v>165.91666666666666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1</v>
      </c>
      <c r="C37">
        <v>1469</v>
      </c>
      <c r="D37">
        <v>9</v>
      </c>
      <c r="E37" s="1">
        <f aca="true" t="shared" si="2" ref="E37:E46">IF(C37="","",C37/D37)</f>
        <v>163.22222222222223</v>
      </c>
    </row>
    <row r="38" spans="1:5" ht="12.75">
      <c r="A38" t="s">
        <v>18</v>
      </c>
      <c r="B38">
        <v>8</v>
      </c>
      <c r="C38">
        <v>2069</v>
      </c>
      <c r="D38">
        <v>12</v>
      </c>
      <c r="E38" s="1">
        <f t="shared" si="2"/>
        <v>172.41666666666666</v>
      </c>
    </row>
    <row r="39" spans="1:5" ht="12.75">
      <c r="A39" t="s">
        <v>19</v>
      </c>
      <c r="B39">
        <v>7</v>
      </c>
      <c r="C39">
        <v>2048</v>
      </c>
      <c r="D39">
        <v>12</v>
      </c>
      <c r="E39" s="1">
        <f t="shared" si="2"/>
        <v>170.66666666666666</v>
      </c>
    </row>
    <row r="40" spans="1:5" ht="12.75">
      <c r="A40" t="s">
        <v>20</v>
      </c>
      <c r="B40">
        <v>9</v>
      </c>
      <c r="C40">
        <v>2073</v>
      </c>
      <c r="D40">
        <v>12</v>
      </c>
      <c r="E40" s="1">
        <f t="shared" si="2"/>
        <v>172.75</v>
      </c>
    </row>
    <row r="41" spans="1:5" ht="12.75">
      <c r="A41" t="s">
        <v>21</v>
      </c>
      <c r="B41">
        <v>10</v>
      </c>
      <c r="C41">
        <v>2074</v>
      </c>
      <c r="D41">
        <v>12</v>
      </c>
      <c r="E41" s="1">
        <f t="shared" si="2"/>
        <v>172.83333333333334</v>
      </c>
    </row>
    <row r="42" spans="1:5" ht="12.75">
      <c r="A42" t="s">
        <v>22</v>
      </c>
      <c r="B42">
        <v>4</v>
      </c>
      <c r="C42">
        <v>1971</v>
      </c>
      <c r="D42">
        <v>12</v>
      </c>
      <c r="E42" s="1">
        <f t="shared" si="2"/>
        <v>164.25</v>
      </c>
    </row>
    <row r="43" spans="1:5" ht="12.75">
      <c r="A43" t="s">
        <v>23</v>
      </c>
      <c r="B43">
        <v>5</v>
      </c>
      <c r="C43">
        <v>1990</v>
      </c>
      <c r="D43">
        <v>12</v>
      </c>
      <c r="E43" s="1">
        <f t="shared" si="2"/>
        <v>165.83333333333334</v>
      </c>
    </row>
    <row r="44" spans="1:5" ht="12.75">
      <c r="A44" t="s">
        <v>24</v>
      </c>
      <c r="B44">
        <v>3</v>
      </c>
      <c r="C44">
        <v>1966</v>
      </c>
      <c r="D44">
        <v>12</v>
      </c>
      <c r="E44" s="1">
        <f t="shared" si="2"/>
        <v>163.83333333333334</v>
      </c>
    </row>
    <row r="45" spans="1:5" ht="12.75">
      <c r="A45" t="s">
        <v>25</v>
      </c>
      <c r="B45">
        <v>2</v>
      </c>
      <c r="C45">
        <v>1839</v>
      </c>
      <c r="D45">
        <v>12</v>
      </c>
      <c r="E45" s="1">
        <f t="shared" si="2"/>
        <v>153.25</v>
      </c>
    </row>
    <row r="46" spans="1:5" ht="12.75">
      <c r="A46" t="s">
        <v>26</v>
      </c>
      <c r="B46">
        <v>6</v>
      </c>
      <c r="C46">
        <v>2025</v>
      </c>
      <c r="D46">
        <v>12</v>
      </c>
      <c r="E46" s="1">
        <f t="shared" si="2"/>
        <v>168.75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5</v>
      </c>
      <c r="C52">
        <v>1829</v>
      </c>
      <c r="D52">
        <v>12</v>
      </c>
      <c r="E52" s="1">
        <f aca="true" t="shared" si="3" ref="E52:E59">IF(C52="","",C52/D52)</f>
        <v>152.41666666666666</v>
      </c>
    </row>
    <row r="53" spans="1:5" ht="12.75">
      <c r="A53" t="s">
        <v>29</v>
      </c>
      <c r="B53">
        <v>4</v>
      </c>
      <c r="C53">
        <v>1819</v>
      </c>
      <c r="D53">
        <v>12</v>
      </c>
      <c r="E53" s="1">
        <f t="shared" si="3"/>
        <v>151.58333333333334</v>
      </c>
    </row>
    <row r="54" spans="1:5" ht="12.75">
      <c r="A54" t="s">
        <v>30</v>
      </c>
      <c r="B54">
        <v>3</v>
      </c>
      <c r="C54">
        <v>1769</v>
      </c>
      <c r="D54">
        <v>12</v>
      </c>
      <c r="E54" s="1">
        <f t="shared" si="3"/>
        <v>147.41666666666666</v>
      </c>
    </row>
    <row r="55" spans="1:5" ht="12.75">
      <c r="A55" t="s">
        <v>31</v>
      </c>
      <c r="B55">
        <v>7</v>
      </c>
      <c r="C55">
        <v>1973</v>
      </c>
      <c r="D55">
        <v>12</v>
      </c>
      <c r="E55" s="1">
        <f t="shared" si="3"/>
        <v>164.41666666666666</v>
      </c>
    </row>
    <row r="56" spans="1:5" ht="12.75">
      <c r="A56" t="s">
        <v>32</v>
      </c>
      <c r="B56">
        <v>2</v>
      </c>
      <c r="C56">
        <v>1714</v>
      </c>
      <c r="D56">
        <v>12</v>
      </c>
      <c r="E56" s="1">
        <f t="shared" si="3"/>
        <v>142.83333333333334</v>
      </c>
    </row>
    <row r="57" spans="1:5" ht="12.75">
      <c r="A57" t="s">
        <v>33</v>
      </c>
      <c r="B57">
        <v>8</v>
      </c>
      <c r="C57">
        <v>1933</v>
      </c>
      <c r="D57">
        <v>12</v>
      </c>
      <c r="E57" s="1">
        <f t="shared" si="3"/>
        <v>161.08333333333334</v>
      </c>
    </row>
    <row r="58" spans="1:5" ht="12.75">
      <c r="A58" t="s">
        <v>34</v>
      </c>
      <c r="B58">
        <v>1</v>
      </c>
      <c r="C58">
        <v>1530</v>
      </c>
      <c r="D58">
        <v>12</v>
      </c>
      <c r="E58" s="1">
        <f t="shared" si="3"/>
        <v>127.5</v>
      </c>
    </row>
    <row r="59" spans="1:5" ht="12.75">
      <c r="A59" t="s">
        <v>35</v>
      </c>
      <c r="B59">
        <v>6</v>
      </c>
      <c r="C59">
        <v>1850</v>
      </c>
      <c r="D59">
        <v>12</v>
      </c>
      <c r="E59" s="1">
        <f t="shared" si="3"/>
        <v>154.16666666666666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6</v>
      </c>
      <c r="C65">
        <v>1751</v>
      </c>
      <c r="D65">
        <v>12</v>
      </c>
      <c r="E65" s="1">
        <f aca="true" t="shared" si="4" ref="E65:E71">IF(C65="","",C65/D65)</f>
        <v>145.91666666666666</v>
      </c>
    </row>
    <row r="66" spans="1:5" ht="12.75">
      <c r="A66" t="s">
        <v>38</v>
      </c>
      <c r="B66">
        <v>5</v>
      </c>
      <c r="C66">
        <v>1745</v>
      </c>
      <c r="D66">
        <v>12</v>
      </c>
      <c r="E66" s="1">
        <f t="shared" si="4"/>
        <v>145.41666666666666</v>
      </c>
    </row>
    <row r="67" spans="1:5" ht="12.75">
      <c r="A67" t="s">
        <v>39</v>
      </c>
      <c r="B67">
        <v>3</v>
      </c>
      <c r="C67">
        <v>1509</v>
      </c>
      <c r="D67">
        <v>12</v>
      </c>
      <c r="E67" s="1">
        <f t="shared" si="4"/>
        <v>125.75</v>
      </c>
    </row>
    <row r="68" spans="1:5" ht="12.75">
      <c r="A68" t="s">
        <v>40</v>
      </c>
      <c r="B68">
        <v>2</v>
      </c>
      <c r="C68">
        <v>1257</v>
      </c>
      <c r="D68">
        <v>9</v>
      </c>
      <c r="E68" s="1">
        <f t="shared" si="4"/>
        <v>139.66666666666666</v>
      </c>
    </row>
    <row r="69" spans="1:5" ht="12.75">
      <c r="A69" t="s">
        <v>41</v>
      </c>
      <c r="B69">
        <v>4</v>
      </c>
      <c r="C69">
        <v>1725</v>
      </c>
      <c r="D69">
        <v>12</v>
      </c>
      <c r="E69" s="1">
        <f t="shared" si="4"/>
        <v>143.75</v>
      </c>
    </row>
    <row r="70" spans="1:5" ht="12.75">
      <c r="A70" t="s">
        <v>42</v>
      </c>
      <c r="B70">
        <v>7</v>
      </c>
      <c r="C70">
        <v>1756</v>
      </c>
      <c r="D70">
        <v>12</v>
      </c>
      <c r="E70" s="1">
        <f t="shared" si="4"/>
        <v>146.33333333333334</v>
      </c>
    </row>
    <row r="71" spans="1:5" ht="12.75">
      <c r="A71" t="s">
        <v>43</v>
      </c>
      <c r="B71">
        <v>8</v>
      </c>
      <c r="C71">
        <v>1814</v>
      </c>
      <c r="D71">
        <v>12</v>
      </c>
      <c r="E71" s="1">
        <f t="shared" si="4"/>
        <v>151.16666666666666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Tabelle9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8</v>
      </c>
      <c r="C7">
        <v>2218</v>
      </c>
      <c r="D7">
        <v>12</v>
      </c>
      <c r="E7" s="1">
        <f aca="true" t="shared" si="0" ref="E7:E16">IF(C7="","",C7/D7)</f>
        <v>184.83333333333334</v>
      </c>
    </row>
    <row r="8" spans="1:5" ht="12.75">
      <c r="A8" t="s">
        <v>45</v>
      </c>
      <c r="B8">
        <v>9</v>
      </c>
      <c r="C8">
        <v>2279</v>
      </c>
      <c r="D8">
        <v>12</v>
      </c>
      <c r="E8" s="1">
        <f t="shared" si="0"/>
        <v>189.91666666666666</v>
      </c>
    </row>
    <row r="9" spans="1:5" ht="12.75">
      <c r="A9" t="s">
        <v>46</v>
      </c>
      <c r="B9">
        <v>4</v>
      </c>
      <c r="C9">
        <v>2049</v>
      </c>
      <c r="D9">
        <v>12</v>
      </c>
      <c r="E9" s="1">
        <f t="shared" si="0"/>
        <v>170.75</v>
      </c>
    </row>
    <row r="10" spans="1:5" ht="12.75">
      <c r="A10" t="s">
        <v>47</v>
      </c>
      <c r="B10">
        <v>10</v>
      </c>
      <c r="C10">
        <v>2289</v>
      </c>
      <c r="D10">
        <v>12</v>
      </c>
      <c r="E10" s="1">
        <f t="shared" si="0"/>
        <v>190.75</v>
      </c>
    </row>
    <row r="11" spans="1:5" ht="12.75">
      <c r="A11" t="s">
        <v>48</v>
      </c>
      <c r="B11">
        <v>1</v>
      </c>
      <c r="C11">
        <v>1967</v>
      </c>
      <c r="D11">
        <v>12</v>
      </c>
      <c r="E11" s="1">
        <f t="shared" si="0"/>
        <v>163.91666666666666</v>
      </c>
    </row>
    <row r="12" spans="1:5" ht="12.75">
      <c r="A12" t="s">
        <v>49</v>
      </c>
      <c r="B12">
        <v>2</v>
      </c>
      <c r="C12">
        <v>2008</v>
      </c>
      <c r="D12">
        <v>12</v>
      </c>
      <c r="E12" s="1">
        <f t="shared" si="0"/>
        <v>167.33333333333334</v>
      </c>
    </row>
    <row r="13" spans="1:5" ht="12.75">
      <c r="A13" t="s">
        <v>50</v>
      </c>
      <c r="B13">
        <v>7</v>
      </c>
      <c r="C13">
        <v>2131</v>
      </c>
      <c r="D13">
        <v>12</v>
      </c>
      <c r="E13" s="1">
        <f t="shared" si="0"/>
        <v>177.58333333333334</v>
      </c>
    </row>
    <row r="14" spans="1:5" ht="12.75">
      <c r="A14" t="s">
        <v>51</v>
      </c>
      <c r="B14">
        <v>5</v>
      </c>
      <c r="C14">
        <v>2087</v>
      </c>
      <c r="D14">
        <v>12</v>
      </c>
      <c r="E14" s="1">
        <f t="shared" si="0"/>
        <v>173.91666666666666</v>
      </c>
    </row>
    <row r="15" spans="1:5" ht="12.75">
      <c r="A15" t="s">
        <v>52</v>
      </c>
      <c r="B15">
        <v>3</v>
      </c>
      <c r="C15">
        <v>2048</v>
      </c>
      <c r="D15">
        <v>12</v>
      </c>
      <c r="E15" s="1">
        <f t="shared" si="0"/>
        <v>170.66666666666666</v>
      </c>
    </row>
    <row r="16" spans="1:5" ht="12.75">
      <c r="A16" t="s">
        <v>53</v>
      </c>
      <c r="B16">
        <v>6</v>
      </c>
      <c r="C16">
        <v>2124</v>
      </c>
      <c r="D16">
        <v>12</v>
      </c>
      <c r="E16" s="1">
        <f t="shared" si="0"/>
        <v>177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4</v>
      </c>
      <c r="C22">
        <v>2135</v>
      </c>
      <c r="D22">
        <v>12</v>
      </c>
      <c r="E22" s="1">
        <f aca="true" t="shared" si="1" ref="E22:E31">IF(C22="","",C22/D22)</f>
        <v>177.91666666666666</v>
      </c>
    </row>
    <row r="23" spans="1:5" ht="12.75">
      <c r="A23" t="s">
        <v>7</v>
      </c>
      <c r="B23">
        <v>10</v>
      </c>
      <c r="C23">
        <v>2270</v>
      </c>
      <c r="D23">
        <v>12</v>
      </c>
      <c r="E23" s="1">
        <f t="shared" si="1"/>
        <v>189.16666666666666</v>
      </c>
    </row>
    <row r="24" spans="1:5" ht="12.75">
      <c r="A24" t="s">
        <v>6</v>
      </c>
      <c r="B24">
        <v>1</v>
      </c>
      <c r="C24">
        <v>1990</v>
      </c>
      <c r="D24">
        <v>12</v>
      </c>
      <c r="E24" s="1">
        <f t="shared" si="1"/>
        <v>165.83333333333334</v>
      </c>
    </row>
    <row r="25" spans="1:5" ht="12.75">
      <c r="A25" t="s">
        <v>9</v>
      </c>
      <c r="B25">
        <v>9</v>
      </c>
      <c r="C25">
        <v>2239</v>
      </c>
      <c r="D25">
        <v>12</v>
      </c>
      <c r="E25" s="1">
        <f t="shared" si="1"/>
        <v>186.58333333333334</v>
      </c>
    </row>
    <row r="26" spans="1:5" ht="12.75">
      <c r="A26" t="s">
        <v>10</v>
      </c>
      <c r="B26">
        <v>6</v>
      </c>
      <c r="C26">
        <v>2152</v>
      </c>
      <c r="D26">
        <v>12</v>
      </c>
      <c r="E26" s="1">
        <f t="shared" si="1"/>
        <v>179.33333333333334</v>
      </c>
    </row>
    <row r="27" spans="1:5" ht="12.75">
      <c r="A27" t="s">
        <v>11</v>
      </c>
      <c r="B27">
        <v>7</v>
      </c>
      <c r="C27">
        <v>2169</v>
      </c>
      <c r="D27">
        <v>12</v>
      </c>
      <c r="E27" s="1">
        <f t="shared" si="1"/>
        <v>180.75</v>
      </c>
    </row>
    <row r="28" spans="1:5" ht="12.75">
      <c r="A28" t="s">
        <v>12</v>
      </c>
      <c r="B28">
        <v>3</v>
      </c>
      <c r="C28">
        <v>2095</v>
      </c>
      <c r="D28">
        <v>12</v>
      </c>
      <c r="E28" s="1">
        <f t="shared" si="1"/>
        <v>174.58333333333334</v>
      </c>
    </row>
    <row r="29" spans="1:5" ht="12.75">
      <c r="A29" t="s">
        <v>13</v>
      </c>
      <c r="B29">
        <v>8</v>
      </c>
      <c r="C29">
        <v>2182</v>
      </c>
      <c r="D29">
        <v>12</v>
      </c>
      <c r="E29" s="1">
        <f t="shared" si="1"/>
        <v>181.83333333333334</v>
      </c>
    </row>
    <row r="30" spans="1:5" ht="12.75">
      <c r="A30" t="s">
        <v>14</v>
      </c>
      <c r="B30">
        <v>5</v>
      </c>
      <c r="C30">
        <v>2149</v>
      </c>
      <c r="D30">
        <v>12</v>
      </c>
      <c r="E30" s="1">
        <f t="shared" si="1"/>
        <v>179.08333333333334</v>
      </c>
    </row>
    <row r="31" spans="1:5" ht="12.75">
      <c r="A31" t="s">
        <v>15</v>
      </c>
      <c r="B31">
        <v>2</v>
      </c>
      <c r="C31">
        <v>2074</v>
      </c>
      <c r="D31">
        <v>12</v>
      </c>
      <c r="E31" s="1">
        <f t="shared" si="1"/>
        <v>172.83333333333334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5</v>
      </c>
      <c r="C37">
        <v>2093</v>
      </c>
      <c r="D37">
        <v>12</v>
      </c>
      <c r="E37" s="1">
        <f aca="true" t="shared" si="2" ref="E37:E46">IF(C37="","",C37/D37)</f>
        <v>174.41666666666666</v>
      </c>
    </row>
    <row r="38" spans="1:5" ht="12.75">
      <c r="A38" t="s">
        <v>18</v>
      </c>
      <c r="B38">
        <v>8</v>
      </c>
      <c r="C38">
        <v>2130</v>
      </c>
      <c r="D38">
        <v>12</v>
      </c>
      <c r="E38" s="1">
        <f t="shared" si="2"/>
        <v>177.5</v>
      </c>
    </row>
    <row r="39" spans="1:5" ht="12.75">
      <c r="A39" t="s">
        <v>19</v>
      </c>
      <c r="B39">
        <v>6</v>
      </c>
      <c r="C39">
        <v>2115</v>
      </c>
      <c r="D39">
        <v>12</v>
      </c>
      <c r="E39" s="1">
        <f t="shared" si="2"/>
        <v>176.25</v>
      </c>
    </row>
    <row r="40" spans="1:5" ht="12.75">
      <c r="A40" t="s">
        <v>20</v>
      </c>
      <c r="B40">
        <v>3</v>
      </c>
      <c r="C40">
        <v>2027</v>
      </c>
      <c r="D40">
        <v>12</v>
      </c>
      <c r="E40" s="1">
        <f t="shared" si="2"/>
        <v>168.91666666666666</v>
      </c>
    </row>
    <row r="41" spans="1:5" ht="12.75">
      <c r="A41" t="s">
        <v>21</v>
      </c>
      <c r="B41">
        <v>4</v>
      </c>
      <c r="C41">
        <v>2083</v>
      </c>
      <c r="D41">
        <v>12</v>
      </c>
      <c r="E41" s="1">
        <f t="shared" si="2"/>
        <v>173.58333333333334</v>
      </c>
    </row>
    <row r="42" spans="1:5" ht="12.75">
      <c r="A42" t="s">
        <v>22</v>
      </c>
      <c r="B42">
        <v>2</v>
      </c>
      <c r="C42">
        <v>2018</v>
      </c>
      <c r="D42">
        <v>12</v>
      </c>
      <c r="E42" s="1">
        <f t="shared" si="2"/>
        <v>168.16666666666666</v>
      </c>
    </row>
    <row r="43" spans="1:5" ht="12.75">
      <c r="A43" t="s">
        <v>23</v>
      </c>
      <c r="B43">
        <v>10</v>
      </c>
      <c r="C43">
        <v>2206</v>
      </c>
      <c r="D43">
        <v>12</v>
      </c>
      <c r="E43" s="1">
        <f t="shared" si="2"/>
        <v>183.83333333333334</v>
      </c>
    </row>
    <row r="44" spans="1:5" ht="12.75">
      <c r="A44" t="s">
        <v>24</v>
      </c>
      <c r="B44">
        <v>1</v>
      </c>
      <c r="C44">
        <v>2009</v>
      </c>
      <c r="D44">
        <v>12</v>
      </c>
      <c r="E44" s="1">
        <f t="shared" si="2"/>
        <v>167.41666666666666</v>
      </c>
    </row>
    <row r="45" spans="1:5" ht="12.75">
      <c r="A45" t="s">
        <v>25</v>
      </c>
      <c r="B45">
        <v>9</v>
      </c>
      <c r="C45">
        <v>2199</v>
      </c>
      <c r="D45">
        <v>12</v>
      </c>
      <c r="E45" s="1">
        <f t="shared" si="2"/>
        <v>183.25</v>
      </c>
    </row>
    <row r="46" spans="1:5" ht="12.75">
      <c r="A46" t="s">
        <v>26</v>
      </c>
      <c r="B46">
        <v>7</v>
      </c>
      <c r="C46">
        <v>2123</v>
      </c>
      <c r="D46">
        <v>12</v>
      </c>
      <c r="E46" s="1">
        <f t="shared" si="2"/>
        <v>176.91666666666666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5</v>
      </c>
      <c r="C52">
        <v>1813</v>
      </c>
      <c r="D52">
        <v>12</v>
      </c>
      <c r="E52" s="1">
        <f aca="true" t="shared" si="3" ref="E52:E59">IF(C52="","",C52/D52)</f>
        <v>151.08333333333334</v>
      </c>
    </row>
    <row r="53" spans="1:5" ht="12.75">
      <c r="A53" t="s">
        <v>29</v>
      </c>
      <c r="B53">
        <v>2</v>
      </c>
      <c r="C53">
        <v>1731</v>
      </c>
      <c r="D53">
        <v>12</v>
      </c>
      <c r="E53" s="1">
        <f t="shared" si="3"/>
        <v>144.25</v>
      </c>
    </row>
    <row r="54" spans="1:5" ht="12.75">
      <c r="A54" t="s">
        <v>30</v>
      </c>
      <c r="B54">
        <v>6</v>
      </c>
      <c r="C54">
        <v>1863</v>
      </c>
      <c r="D54">
        <v>12</v>
      </c>
      <c r="E54" s="1">
        <f t="shared" si="3"/>
        <v>155.25</v>
      </c>
    </row>
    <row r="55" spans="1:5" ht="12.75">
      <c r="A55" t="s">
        <v>31</v>
      </c>
      <c r="B55">
        <v>8</v>
      </c>
      <c r="C55">
        <v>2003</v>
      </c>
      <c r="D55">
        <v>12</v>
      </c>
      <c r="E55" s="1">
        <f t="shared" si="3"/>
        <v>166.91666666666666</v>
      </c>
    </row>
    <row r="56" spans="1:5" ht="12.75">
      <c r="A56" t="s">
        <v>32</v>
      </c>
      <c r="B56">
        <v>4</v>
      </c>
      <c r="C56">
        <v>1773</v>
      </c>
      <c r="D56">
        <v>12</v>
      </c>
      <c r="E56" s="1">
        <f t="shared" si="3"/>
        <v>147.75</v>
      </c>
    </row>
    <row r="57" spans="1:5" ht="12.75">
      <c r="A57" t="s">
        <v>33</v>
      </c>
      <c r="B57">
        <v>7</v>
      </c>
      <c r="C57">
        <v>1939</v>
      </c>
      <c r="D57">
        <v>12</v>
      </c>
      <c r="E57" s="1">
        <f t="shared" si="3"/>
        <v>161.58333333333334</v>
      </c>
    </row>
    <row r="58" spans="1:5" ht="12.75">
      <c r="A58" t="s">
        <v>34</v>
      </c>
      <c r="B58">
        <v>1</v>
      </c>
      <c r="C58">
        <v>1452</v>
      </c>
      <c r="D58">
        <v>12</v>
      </c>
      <c r="E58" s="1">
        <f t="shared" si="3"/>
        <v>121</v>
      </c>
    </row>
    <row r="59" spans="1:5" ht="12.75">
      <c r="A59" t="s">
        <v>35</v>
      </c>
      <c r="B59">
        <v>3</v>
      </c>
      <c r="C59">
        <v>1734</v>
      </c>
      <c r="D59">
        <v>12</v>
      </c>
      <c r="E59" s="1">
        <f t="shared" si="3"/>
        <v>144.5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4</v>
      </c>
      <c r="C65">
        <v>1866</v>
      </c>
      <c r="D65">
        <v>12</v>
      </c>
      <c r="E65" s="1">
        <f aca="true" t="shared" si="4" ref="E65:E71">IF(C65="","",C65/D65)</f>
        <v>155.5</v>
      </c>
    </row>
    <row r="66" spans="1:5" ht="12.75">
      <c r="A66" t="s">
        <v>38</v>
      </c>
      <c r="B66">
        <v>6</v>
      </c>
      <c r="C66">
        <v>1894</v>
      </c>
      <c r="D66">
        <v>12</v>
      </c>
      <c r="E66" s="1">
        <f t="shared" si="4"/>
        <v>157.83333333333334</v>
      </c>
    </row>
    <row r="67" spans="1:5" ht="12.75">
      <c r="A67" t="s">
        <v>39</v>
      </c>
      <c r="B67">
        <v>1</v>
      </c>
      <c r="C67">
        <v>1662</v>
      </c>
      <c r="D67">
        <v>12</v>
      </c>
      <c r="E67" s="1">
        <f t="shared" si="4"/>
        <v>138.5</v>
      </c>
    </row>
    <row r="68" spans="1:5" ht="12.75">
      <c r="A68" t="s">
        <v>40</v>
      </c>
      <c r="B68">
        <v>3</v>
      </c>
      <c r="C68">
        <v>1812</v>
      </c>
      <c r="D68">
        <v>12</v>
      </c>
      <c r="E68" s="1">
        <f t="shared" si="4"/>
        <v>151</v>
      </c>
    </row>
    <row r="69" spans="1:5" ht="12.75">
      <c r="A69" t="s">
        <v>41</v>
      </c>
      <c r="B69">
        <v>2</v>
      </c>
      <c r="C69">
        <v>1686</v>
      </c>
      <c r="D69">
        <v>12</v>
      </c>
      <c r="E69" s="1">
        <f t="shared" si="4"/>
        <v>140.5</v>
      </c>
    </row>
    <row r="70" spans="1:5" ht="12.75">
      <c r="A70" t="s">
        <v>42</v>
      </c>
      <c r="B70">
        <v>7</v>
      </c>
      <c r="C70">
        <v>1905</v>
      </c>
      <c r="D70">
        <v>12</v>
      </c>
      <c r="E70" s="1">
        <f t="shared" si="4"/>
        <v>158.75</v>
      </c>
    </row>
    <row r="71" spans="1:5" ht="12.75">
      <c r="A71" t="s">
        <v>43</v>
      </c>
      <c r="B71">
        <v>5</v>
      </c>
      <c r="C71">
        <v>1874</v>
      </c>
      <c r="D71">
        <v>12</v>
      </c>
      <c r="E71" s="1">
        <f t="shared" si="4"/>
        <v>156.16666666666666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Tabelle10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2303</v>
      </c>
      <c r="D7">
        <v>12</v>
      </c>
      <c r="E7" s="1">
        <f aca="true" t="shared" si="0" ref="E7:E16">IF(C7="","",C7/D7)</f>
        <v>191.91666666666666</v>
      </c>
    </row>
    <row r="8" spans="1:5" ht="12.75">
      <c r="A8" t="s">
        <v>45</v>
      </c>
      <c r="B8">
        <v>6</v>
      </c>
      <c r="C8">
        <v>2093</v>
      </c>
      <c r="D8">
        <v>12</v>
      </c>
      <c r="E8" s="1">
        <f t="shared" si="0"/>
        <v>174.41666666666666</v>
      </c>
    </row>
    <row r="9" spans="1:5" ht="12.75">
      <c r="A9" t="s">
        <v>46</v>
      </c>
      <c r="B9">
        <v>4</v>
      </c>
      <c r="C9">
        <v>2077</v>
      </c>
      <c r="D9">
        <v>12</v>
      </c>
      <c r="E9" s="1">
        <f t="shared" si="0"/>
        <v>173.08333333333334</v>
      </c>
    </row>
    <row r="10" spans="1:5" ht="12.75">
      <c r="A10" t="s">
        <v>47</v>
      </c>
      <c r="B10">
        <v>9</v>
      </c>
      <c r="C10">
        <v>2203</v>
      </c>
      <c r="D10">
        <v>12</v>
      </c>
      <c r="E10" s="1">
        <f t="shared" si="0"/>
        <v>183.58333333333334</v>
      </c>
    </row>
    <row r="11" spans="1:5" ht="12.75">
      <c r="A11" t="s">
        <v>48</v>
      </c>
      <c r="B11">
        <v>5</v>
      </c>
      <c r="C11">
        <v>2091</v>
      </c>
      <c r="D11">
        <v>12</v>
      </c>
      <c r="E11" s="1">
        <f t="shared" si="0"/>
        <v>174.25</v>
      </c>
    </row>
    <row r="12" spans="1:5" ht="12.75">
      <c r="A12" t="s">
        <v>49</v>
      </c>
      <c r="B12">
        <v>2</v>
      </c>
      <c r="C12">
        <v>1984</v>
      </c>
      <c r="D12">
        <v>12</v>
      </c>
      <c r="E12" s="1">
        <f t="shared" si="0"/>
        <v>165.33333333333334</v>
      </c>
    </row>
    <row r="13" spans="1:5" ht="12.75">
      <c r="A13" t="s">
        <v>50</v>
      </c>
      <c r="B13">
        <v>7</v>
      </c>
      <c r="C13">
        <v>2129</v>
      </c>
      <c r="D13">
        <v>12</v>
      </c>
      <c r="E13" s="1">
        <f t="shared" si="0"/>
        <v>177.41666666666666</v>
      </c>
    </row>
    <row r="14" spans="1:5" ht="12.75">
      <c r="A14" t="s">
        <v>51</v>
      </c>
      <c r="B14">
        <v>1</v>
      </c>
      <c r="C14">
        <v>1955</v>
      </c>
      <c r="D14">
        <v>12</v>
      </c>
      <c r="E14" s="1">
        <f t="shared" si="0"/>
        <v>162.91666666666666</v>
      </c>
    </row>
    <row r="15" spans="1:5" ht="12.75">
      <c r="A15" t="s">
        <v>52</v>
      </c>
      <c r="B15">
        <v>3</v>
      </c>
      <c r="C15">
        <v>2069</v>
      </c>
      <c r="D15">
        <v>12</v>
      </c>
      <c r="E15" s="1">
        <f t="shared" si="0"/>
        <v>172.41666666666666</v>
      </c>
    </row>
    <row r="16" spans="1:5" ht="12.75">
      <c r="A16" t="s">
        <v>53</v>
      </c>
      <c r="B16">
        <v>8</v>
      </c>
      <c r="C16">
        <v>2131</v>
      </c>
      <c r="D16">
        <v>12</v>
      </c>
      <c r="E16" s="1">
        <f t="shared" si="0"/>
        <v>177.58333333333334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7</v>
      </c>
      <c r="C22">
        <v>2206</v>
      </c>
      <c r="D22">
        <v>12</v>
      </c>
      <c r="E22" s="1">
        <f aca="true" t="shared" si="1" ref="E22:E31">IF(C22="","",C22/D22)</f>
        <v>183.83333333333334</v>
      </c>
    </row>
    <row r="23" spans="1:5" ht="12.75">
      <c r="A23" t="s">
        <v>7</v>
      </c>
      <c r="B23">
        <v>5</v>
      </c>
      <c r="C23">
        <v>2160</v>
      </c>
      <c r="D23">
        <v>12</v>
      </c>
      <c r="E23" s="1">
        <f t="shared" si="1"/>
        <v>180</v>
      </c>
    </row>
    <row r="24" spans="1:5" ht="12.75">
      <c r="A24" t="s">
        <v>6</v>
      </c>
      <c r="B24">
        <v>6</v>
      </c>
      <c r="C24">
        <v>2192</v>
      </c>
      <c r="D24">
        <v>12</v>
      </c>
      <c r="E24" s="1">
        <f t="shared" si="1"/>
        <v>182.66666666666666</v>
      </c>
    </row>
    <row r="25" spans="1:5" ht="12.75">
      <c r="A25" t="s">
        <v>9</v>
      </c>
      <c r="B25">
        <v>8</v>
      </c>
      <c r="C25">
        <v>2260</v>
      </c>
      <c r="D25">
        <v>12</v>
      </c>
      <c r="E25" s="1">
        <f t="shared" si="1"/>
        <v>188.33333333333334</v>
      </c>
    </row>
    <row r="26" spans="1:5" ht="12.75">
      <c r="A26" t="s">
        <v>10</v>
      </c>
      <c r="B26">
        <v>4</v>
      </c>
      <c r="C26">
        <v>2133</v>
      </c>
      <c r="D26">
        <v>12</v>
      </c>
      <c r="E26" s="1">
        <f t="shared" si="1"/>
        <v>177.75</v>
      </c>
    </row>
    <row r="27" spans="1:5" ht="12.75">
      <c r="A27" t="s">
        <v>11</v>
      </c>
      <c r="B27">
        <v>3</v>
      </c>
      <c r="C27">
        <v>2045</v>
      </c>
      <c r="D27">
        <v>12</v>
      </c>
      <c r="E27" s="1">
        <f t="shared" si="1"/>
        <v>170.41666666666666</v>
      </c>
    </row>
    <row r="28" spans="1:5" ht="12.75">
      <c r="A28" t="s">
        <v>12</v>
      </c>
      <c r="B28">
        <v>1</v>
      </c>
      <c r="C28">
        <v>1967</v>
      </c>
      <c r="D28">
        <v>12</v>
      </c>
      <c r="E28" s="1">
        <f t="shared" si="1"/>
        <v>163.91666666666666</v>
      </c>
    </row>
    <row r="29" spans="1:5" ht="12.75">
      <c r="A29" t="s">
        <v>13</v>
      </c>
      <c r="B29">
        <v>9</v>
      </c>
      <c r="C29">
        <v>2271</v>
      </c>
      <c r="D29">
        <v>12</v>
      </c>
      <c r="E29" s="1">
        <f t="shared" si="1"/>
        <v>189.25</v>
      </c>
    </row>
    <row r="30" spans="1:5" ht="12.75">
      <c r="A30" t="s">
        <v>14</v>
      </c>
      <c r="B30">
        <v>10</v>
      </c>
      <c r="C30">
        <v>2280</v>
      </c>
      <c r="D30">
        <v>12</v>
      </c>
      <c r="E30" s="1">
        <f t="shared" si="1"/>
        <v>190</v>
      </c>
    </row>
    <row r="31" spans="1:5" ht="12.75">
      <c r="A31" t="s">
        <v>15</v>
      </c>
      <c r="B31">
        <v>2</v>
      </c>
      <c r="C31">
        <v>2043</v>
      </c>
      <c r="D31">
        <v>12</v>
      </c>
      <c r="E31" s="1">
        <f t="shared" si="1"/>
        <v>170.25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10</v>
      </c>
      <c r="C37">
        <v>2241</v>
      </c>
      <c r="D37">
        <v>12</v>
      </c>
      <c r="E37" s="1">
        <f aca="true" t="shared" si="2" ref="E37:E46">IF(C37="","",C37/D37)</f>
        <v>186.75</v>
      </c>
    </row>
    <row r="38" spans="1:5" ht="12.75">
      <c r="A38" t="s">
        <v>18</v>
      </c>
      <c r="B38">
        <v>8</v>
      </c>
      <c r="C38">
        <v>2145</v>
      </c>
      <c r="D38">
        <v>12</v>
      </c>
      <c r="E38" s="1">
        <f t="shared" si="2"/>
        <v>178.75</v>
      </c>
    </row>
    <row r="39" spans="1:5" ht="12.75">
      <c r="A39" t="s">
        <v>19</v>
      </c>
      <c r="B39">
        <v>5</v>
      </c>
      <c r="C39">
        <v>2078</v>
      </c>
      <c r="D39">
        <v>12</v>
      </c>
      <c r="E39" s="1">
        <f t="shared" si="2"/>
        <v>173.16666666666666</v>
      </c>
    </row>
    <row r="40" spans="1:5" ht="12.75">
      <c r="A40" t="s">
        <v>20</v>
      </c>
      <c r="B40">
        <v>1</v>
      </c>
      <c r="C40">
        <v>1951</v>
      </c>
      <c r="D40">
        <v>12</v>
      </c>
      <c r="E40" s="1">
        <f t="shared" si="2"/>
        <v>162.58333333333334</v>
      </c>
    </row>
    <row r="41" spans="1:5" ht="12.75">
      <c r="A41" t="s">
        <v>21</v>
      </c>
      <c r="B41">
        <v>7</v>
      </c>
      <c r="C41">
        <v>2133</v>
      </c>
      <c r="D41">
        <v>12</v>
      </c>
      <c r="E41" s="1">
        <f t="shared" si="2"/>
        <v>177.75</v>
      </c>
    </row>
    <row r="42" spans="1:5" ht="12.75">
      <c r="A42" t="s">
        <v>22</v>
      </c>
      <c r="B42">
        <v>3</v>
      </c>
      <c r="C42">
        <v>2003</v>
      </c>
      <c r="D42">
        <v>12</v>
      </c>
      <c r="E42" s="1">
        <f t="shared" si="2"/>
        <v>166.91666666666666</v>
      </c>
    </row>
    <row r="43" spans="1:5" ht="12.75">
      <c r="A43" t="s">
        <v>23</v>
      </c>
      <c r="B43">
        <v>6</v>
      </c>
      <c r="C43">
        <v>2107</v>
      </c>
      <c r="D43">
        <v>12</v>
      </c>
      <c r="E43" s="1">
        <f t="shared" si="2"/>
        <v>175.58333333333334</v>
      </c>
    </row>
    <row r="44" spans="1:5" ht="12.75">
      <c r="A44" t="s">
        <v>24</v>
      </c>
      <c r="B44">
        <v>2</v>
      </c>
      <c r="C44">
        <v>1985</v>
      </c>
      <c r="D44">
        <v>12</v>
      </c>
      <c r="E44" s="1">
        <f t="shared" si="2"/>
        <v>165.41666666666666</v>
      </c>
    </row>
    <row r="45" spans="1:5" ht="12.75">
      <c r="A45" t="s">
        <v>25</v>
      </c>
      <c r="B45">
        <v>4</v>
      </c>
      <c r="C45">
        <v>2016</v>
      </c>
      <c r="D45">
        <v>12</v>
      </c>
      <c r="E45" s="1">
        <f t="shared" si="2"/>
        <v>168</v>
      </c>
    </row>
    <row r="46" spans="1:5" ht="12.75">
      <c r="A46" t="s">
        <v>26</v>
      </c>
      <c r="B46">
        <v>9</v>
      </c>
      <c r="C46">
        <v>2195</v>
      </c>
      <c r="D46">
        <v>12</v>
      </c>
      <c r="E46" s="1">
        <f t="shared" si="2"/>
        <v>182.91666666666666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6</v>
      </c>
      <c r="C52">
        <v>1859</v>
      </c>
      <c r="D52">
        <v>12</v>
      </c>
      <c r="E52" s="1">
        <f aca="true" t="shared" si="3" ref="E52:E59">IF(C52="","",C52/D52)</f>
        <v>154.91666666666666</v>
      </c>
    </row>
    <row r="53" spans="1:5" ht="12.75">
      <c r="A53" t="s">
        <v>29</v>
      </c>
      <c r="B53">
        <v>4</v>
      </c>
      <c r="C53">
        <v>1840</v>
      </c>
      <c r="D53">
        <v>12</v>
      </c>
      <c r="E53" s="1">
        <f t="shared" si="3"/>
        <v>153.33333333333334</v>
      </c>
    </row>
    <row r="54" spans="1:5" ht="12.75">
      <c r="A54" t="s">
        <v>30</v>
      </c>
      <c r="B54">
        <v>5</v>
      </c>
      <c r="C54">
        <v>1845</v>
      </c>
      <c r="D54">
        <v>12</v>
      </c>
      <c r="E54" s="1">
        <f t="shared" si="3"/>
        <v>153.75</v>
      </c>
    </row>
    <row r="55" spans="1:5" ht="12.75">
      <c r="A55" t="s">
        <v>31</v>
      </c>
      <c r="B55">
        <v>3</v>
      </c>
      <c r="C55">
        <v>1790</v>
      </c>
      <c r="D55">
        <v>12</v>
      </c>
      <c r="E55" s="1">
        <f t="shared" si="3"/>
        <v>149.16666666666666</v>
      </c>
    </row>
    <row r="56" spans="1:5" ht="12.75">
      <c r="A56" t="s">
        <v>32</v>
      </c>
      <c r="B56">
        <v>8</v>
      </c>
      <c r="C56">
        <v>1959</v>
      </c>
      <c r="D56">
        <v>12</v>
      </c>
      <c r="E56" s="1">
        <f t="shared" si="3"/>
        <v>163.25</v>
      </c>
    </row>
    <row r="57" spans="1:5" ht="12.75">
      <c r="A57" t="s">
        <v>33</v>
      </c>
      <c r="B57">
        <v>7</v>
      </c>
      <c r="C57">
        <v>1942</v>
      </c>
      <c r="D57">
        <v>12</v>
      </c>
      <c r="E57" s="1">
        <f t="shared" si="3"/>
        <v>161.83333333333334</v>
      </c>
    </row>
    <row r="58" spans="1:5" ht="12.75">
      <c r="A58" t="s">
        <v>34</v>
      </c>
      <c r="B58">
        <v>1</v>
      </c>
      <c r="C58">
        <v>1438</v>
      </c>
      <c r="D58">
        <v>12</v>
      </c>
      <c r="E58" s="1">
        <f t="shared" si="3"/>
        <v>119.83333333333333</v>
      </c>
    </row>
    <row r="59" spans="1:5" ht="12.75">
      <c r="A59" t="s">
        <v>35</v>
      </c>
      <c r="B59">
        <v>2</v>
      </c>
      <c r="C59">
        <v>1702</v>
      </c>
      <c r="D59">
        <v>12</v>
      </c>
      <c r="E59" s="1">
        <f t="shared" si="3"/>
        <v>141.83333333333334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3</v>
      </c>
      <c r="C65">
        <v>1783</v>
      </c>
      <c r="D65">
        <v>12</v>
      </c>
      <c r="E65" s="1">
        <f aca="true" t="shared" si="4" ref="E65:E71">IF(C65="","",C65/D65)</f>
        <v>148.58333333333334</v>
      </c>
    </row>
    <row r="66" spans="1:5" ht="12.75">
      <c r="A66" t="s">
        <v>38</v>
      </c>
      <c r="B66">
        <v>7</v>
      </c>
      <c r="C66">
        <v>1942</v>
      </c>
      <c r="D66">
        <v>12</v>
      </c>
      <c r="E66" s="1">
        <f t="shared" si="4"/>
        <v>161.83333333333334</v>
      </c>
    </row>
    <row r="67" spans="1:5" ht="12.75">
      <c r="A67" t="s">
        <v>39</v>
      </c>
      <c r="B67">
        <v>4</v>
      </c>
      <c r="C67">
        <v>1821</v>
      </c>
      <c r="D67">
        <v>12</v>
      </c>
      <c r="E67" s="1">
        <f t="shared" si="4"/>
        <v>151.75</v>
      </c>
    </row>
    <row r="68" spans="1:5" ht="12.75">
      <c r="A68" t="s">
        <v>40</v>
      </c>
      <c r="B68">
        <v>2</v>
      </c>
      <c r="C68">
        <v>1686</v>
      </c>
      <c r="D68">
        <v>12</v>
      </c>
      <c r="E68" s="1">
        <f t="shared" si="4"/>
        <v>140.5</v>
      </c>
    </row>
    <row r="69" spans="1:5" ht="12.75">
      <c r="A69" t="s">
        <v>41</v>
      </c>
      <c r="B69">
        <v>1</v>
      </c>
      <c r="C69">
        <v>1659</v>
      </c>
      <c r="D69">
        <v>12</v>
      </c>
      <c r="E69" s="1">
        <f t="shared" si="4"/>
        <v>138.25</v>
      </c>
    </row>
    <row r="70" spans="1:5" ht="12.75">
      <c r="A70" t="s">
        <v>42</v>
      </c>
      <c r="B70">
        <v>5</v>
      </c>
      <c r="C70">
        <v>1885</v>
      </c>
      <c r="D70">
        <v>12</v>
      </c>
      <c r="E70" s="1">
        <f t="shared" si="4"/>
        <v>157.08333333333334</v>
      </c>
    </row>
    <row r="71" spans="1:5" ht="12.75">
      <c r="A71" t="s">
        <v>43</v>
      </c>
      <c r="B71">
        <v>6</v>
      </c>
      <c r="C71">
        <v>1886</v>
      </c>
      <c r="D71">
        <v>12</v>
      </c>
      <c r="E71" s="1">
        <f t="shared" si="4"/>
        <v>157.16666666666666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Tabelle11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2572</v>
      </c>
      <c r="D7">
        <v>12</v>
      </c>
      <c r="E7" s="1">
        <f aca="true" t="shared" si="0" ref="E7:E16">IF(C7="","",C7/D7)</f>
        <v>214.33333333333334</v>
      </c>
    </row>
    <row r="8" spans="1:5" ht="12.75">
      <c r="A8" t="s">
        <v>45</v>
      </c>
      <c r="B8">
        <v>8</v>
      </c>
      <c r="C8">
        <v>2314</v>
      </c>
      <c r="D8">
        <v>12</v>
      </c>
      <c r="E8" s="1">
        <f t="shared" si="0"/>
        <v>192.83333333333334</v>
      </c>
    </row>
    <row r="9" spans="1:5" ht="12.75">
      <c r="A9" t="s">
        <v>46</v>
      </c>
      <c r="B9">
        <v>4</v>
      </c>
      <c r="C9">
        <v>2159</v>
      </c>
      <c r="D9">
        <v>12</v>
      </c>
      <c r="E9" s="1">
        <f t="shared" si="0"/>
        <v>179.91666666666666</v>
      </c>
    </row>
    <row r="10" spans="1:5" ht="12.75">
      <c r="A10" t="s">
        <v>47</v>
      </c>
      <c r="B10">
        <v>9</v>
      </c>
      <c r="C10">
        <v>2344</v>
      </c>
      <c r="D10">
        <v>12</v>
      </c>
      <c r="E10" s="1">
        <f t="shared" si="0"/>
        <v>195.33333333333334</v>
      </c>
    </row>
    <row r="11" spans="1:5" ht="12.75">
      <c r="A11" t="s">
        <v>48</v>
      </c>
      <c r="B11">
        <v>5</v>
      </c>
      <c r="C11">
        <v>2180</v>
      </c>
      <c r="D11">
        <v>12</v>
      </c>
      <c r="E11" s="1">
        <f t="shared" si="0"/>
        <v>181.66666666666666</v>
      </c>
    </row>
    <row r="12" spans="1:5" ht="12.75">
      <c r="A12" t="s">
        <v>49</v>
      </c>
      <c r="B12">
        <v>7</v>
      </c>
      <c r="C12">
        <v>2253</v>
      </c>
      <c r="D12">
        <v>12</v>
      </c>
      <c r="E12" s="1">
        <f t="shared" si="0"/>
        <v>187.75</v>
      </c>
    </row>
    <row r="13" spans="1:5" ht="12.75">
      <c r="A13" t="s">
        <v>50</v>
      </c>
      <c r="B13">
        <v>1</v>
      </c>
      <c r="C13">
        <v>1979</v>
      </c>
      <c r="D13">
        <v>12</v>
      </c>
      <c r="E13" s="1">
        <f t="shared" si="0"/>
        <v>164.91666666666666</v>
      </c>
    </row>
    <row r="14" spans="1:5" ht="12.75">
      <c r="A14" t="s">
        <v>51</v>
      </c>
      <c r="B14">
        <v>2</v>
      </c>
      <c r="C14">
        <v>2059</v>
      </c>
      <c r="D14">
        <v>12</v>
      </c>
      <c r="E14" s="1">
        <f t="shared" si="0"/>
        <v>171.58333333333334</v>
      </c>
    </row>
    <row r="15" spans="1:5" ht="12.75">
      <c r="A15" t="s">
        <v>52</v>
      </c>
      <c r="B15">
        <v>6</v>
      </c>
      <c r="C15">
        <v>2241</v>
      </c>
      <c r="D15">
        <v>12</v>
      </c>
      <c r="E15" s="1">
        <f t="shared" si="0"/>
        <v>186.75</v>
      </c>
    </row>
    <row r="16" spans="1:5" ht="12.75">
      <c r="A16" t="s">
        <v>53</v>
      </c>
      <c r="B16">
        <v>3</v>
      </c>
      <c r="C16">
        <v>2116</v>
      </c>
      <c r="D16">
        <v>12</v>
      </c>
      <c r="E16" s="1">
        <f t="shared" si="0"/>
        <v>176.33333333333334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9</v>
      </c>
      <c r="C22">
        <v>2350</v>
      </c>
      <c r="D22">
        <v>12</v>
      </c>
      <c r="E22" s="1">
        <f aca="true" t="shared" si="1" ref="E22:E31">IF(C22="","",C22/D22)</f>
        <v>195.83333333333334</v>
      </c>
    </row>
    <row r="23" spans="1:5" ht="12.75">
      <c r="A23" t="s">
        <v>7</v>
      </c>
      <c r="B23">
        <v>1</v>
      </c>
      <c r="C23">
        <v>1937</v>
      </c>
      <c r="D23">
        <v>12</v>
      </c>
      <c r="E23" s="1">
        <f t="shared" si="1"/>
        <v>161.41666666666666</v>
      </c>
    </row>
    <row r="24" spans="1:5" ht="12.75">
      <c r="A24" t="s">
        <v>6</v>
      </c>
      <c r="B24">
        <v>5</v>
      </c>
      <c r="C24">
        <v>2110</v>
      </c>
      <c r="D24">
        <v>12</v>
      </c>
      <c r="E24" s="1">
        <f t="shared" si="1"/>
        <v>175.83333333333334</v>
      </c>
    </row>
    <row r="25" spans="1:5" ht="12.75">
      <c r="A25" t="s">
        <v>9</v>
      </c>
      <c r="B25">
        <v>4</v>
      </c>
      <c r="C25">
        <v>2107</v>
      </c>
      <c r="D25">
        <v>12</v>
      </c>
      <c r="E25" s="1">
        <f t="shared" si="1"/>
        <v>175.58333333333334</v>
      </c>
    </row>
    <row r="26" spans="1:5" ht="12.75">
      <c r="A26" t="s">
        <v>10</v>
      </c>
      <c r="B26">
        <v>7</v>
      </c>
      <c r="C26">
        <v>2312</v>
      </c>
      <c r="D26">
        <v>12</v>
      </c>
      <c r="E26" s="1">
        <f t="shared" si="1"/>
        <v>192.66666666666666</v>
      </c>
    </row>
    <row r="27" spans="1:5" ht="12.75">
      <c r="A27" t="s">
        <v>11</v>
      </c>
      <c r="B27">
        <v>10</v>
      </c>
      <c r="C27">
        <v>2374</v>
      </c>
      <c r="D27">
        <v>12</v>
      </c>
      <c r="E27" s="1">
        <f t="shared" si="1"/>
        <v>197.83333333333334</v>
      </c>
    </row>
    <row r="28" spans="1:5" ht="12.75">
      <c r="A28" t="s">
        <v>12</v>
      </c>
      <c r="B28">
        <v>3</v>
      </c>
      <c r="C28">
        <v>2086</v>
      </c>
      <c r="D28">
        <v>12</v>
      </c>
      <c r="E28" s="1">
        <f t="shared" si="1"/>
        <v>173.83333333333334</v>
      </c>
    </row>
    <row r="29" spans="1:5" ht="12.75">
      <c r="A29" t="s">
        <v>13</v>
      </c>
      <c r="B29">
        <v>6</v>
      </c>
      <c r="C29">
        <v>2133</v>
      </c>
      <c r="D29">
        <v>12</v>
      </c>
      <c r="E29" s="1">
        <f t="shared" si="1"/>
        <v>177.75</v>
      </c>
    </row>
    <row r="30" spans="1:5" ht="12.75">
      <c r="A30" t="s">
        <v>14</v>
      </c>
      <c r="B30">
        <v>8</v>
      </c>
      <c r="C30">
        <v>2341</v>
      </c>
      <c r="D30">
        <v>12</v>
      </c>
      <c r="E30" s="1">
        <f t="shared" si="1"/>
        <v>195.08333333333334</v>
      </c>
    </row>
    <row r="31" spans="1:5" ht="12.75">
      <c r="A31" t="s">
        <v>15</v>
      </c>
      <c r="B31">
        <v>2</v>
      </c>
      <c r="C31">
        <v>2040</v>
      </c>
      <c r="D31">
        <v>12</v>
      </c>
      <c r="E31" s="1">
        <f t="shared" si="1"/>
        <v>170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2</v>
      </c>
      <c r="C37">
        <v>1943</v>
      </c>
      <c r="D37">
        <v>12</v>
      </c>
      <c r="E37" s="1">
        <f aca="true" t="shared" si="2" ref="E37:E46">IF(C37="","",C37/D37)</f>
        <v>161.91666666666666</v>
      </c>
    </row>
    <row r="38" spans="1:5" ht="12.75">
      <c r="A38" t="s">
        <v>18</v>
      </c>
      <c r="B38">
        <v>8</v>
      </c>
      <c r="C38">
        <v>2070</v>
      </c>
      <c r="D38">
        <v>12</v>
      </c>
      <c r="E38" s="1">
        <f t="shared" si="2"/>
        <v>172.5</v>
      </c>
    </row>
    <row r="39" spans="1:5" ht="12.75">
      <c r="A39" t="s">
        <v>19</v>
      </c>
      <c r="B39">
        <v>5</v>
      </c>
      <c r="C39">
        <v>2026</v>
      </c>
      <c r="D39">
        <v>12</v>
      </c>
      <c r="E39" s="1">
        <f t="shared" si="2"/>
        <v>168.83333333333334</v>
      </c>
    </row>
    <row r="40" spans="1:5" ht="12.75">
      <c r="A40" t="s">
        <v>20</v>
      </c>
      <c r="B40">
        <v>7</v>
      </c>
      <c r="C40">
        <v>2061</v>
      </c>
      <c r="D40">
        <v>12</v>
      </c>
      <c r="E40" s="1">
        <f t="shared" si="2"/>
        <v>171.75</v>
      </c>
    </row>
    <row r="41" spans="1:5" ht="12.75">
      <c r="A41" t="s">
        <v>21</v>
      </c>
      <c r="B41">
        <v>4</v>
      </c>
      <c r="C41">
        <v>2003</v>
      </c>
      <c r="D41">
        <v>12</v>
      </c>
      <c r="E41" s="1">
        <f t="shared" si="2"/>
        <v>166.91666666666666</v>
      </c>
    </row>
    <row r="42" spans="1:5" ht="12.75">
      <c r="A42" t="s">
        <v>22</v>
      </c>
      <c r="B42">
        <v>3</v>
      </c>
      <c r="C42">
        <v>1991</v>
      </c>
      <c r="D42">
        <v>12</v>
      </c>
      <c r="E42" s="1">
        <f t="shared" si="2"/>
        <v>165.91666666666666</v>
      </c>
    </row>
    <row r="43" spans="1:5" ht="12.75">
      <c r="A43" t="s">
        <v>23</v>
      </c>
      <c r="B43">
        <v>10</v>
      </c>
      <c r="C43">
        <v>2142</v>
      </c>
      <c r="D43">
        <v>12</v>
      </c>
      <c r="E43" s="1">
        <f t="shared" si="2"/>
        <v>178.5</v>
      </c>
    </row>
    <row r="44" spans="1:5" ht="12.75">
      <c r="A44" t="s">
        <v>24</v>
      </c>
      <c r="B44">
        <v>9</v>
      </c>
      <c r="C44">
        <v>2140</v>
      </c>
      <c r="D44">
        <v>12</v>
      </c>
      <c r="E44" s="1">
        <f t="shared" si="2"/>
        <v>178.33333333333334</v>
      </c>
    </row>
    <row r="45" spans="1:5" ht="12.75">
      <c r="A45" t="s">
        <v>25</v>
      </c>
      <c r="B45">
        <v>6</v>
      </c>
      <c r="C45">
        <v>2054</v>
      </c>
      <c r="D45">
        <v>12</v>
      </c>
      <c r="E45" s="1">
        <f t="shared" si="2"/>
        <v>171.16666666666666</v>
      </c>
    </row>
    <row r="46" spans="1:5" ht="12.75">
      <c r="A46" t="s">
        <v>26</v>
      </c>
      <c r="B46">
        <v>1</v>
      </c>
      <c r="C46">
        <v>1934</v>
      </c>
      <c r="D46">
        <v>12</v>
      </c>
      <c r="E46" s="1">
        <f t="shared" si="2"/>
        <v>161.16666666666666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4</v>
      </c>
      <c r="C52">
        <v>1791</v>
      </c>
      <c r="D52">
        <v>12</v>
      </c>
      <c r="E52" s="1">
        <f aca="true" t="shared" si="3" ref="E52:E59">IF(C52="","",C52/D52)</f>
        <v>149.25</v>
      </c>
    </row>
    <row r="53" spans="1:5" ht="12.75">
      <c r="A53" t="s">
        <v>29</v>
      </c>
      <c r="B53">
        <v>7</v>
      </c>
      <c r="C53">
        <v>1962</v>
      </c>
      <c r="D53">
        <v>12</v>
      </c>
      <c r="E53" s="1">
        <f t="shared" si="3"/>
        <v>163.5</v>
      </c>
    </row>
    <row r="54" spans="1:5" ht="12.75">
      <c r="A54" t="s">
        <v>30</v>
      </c>
      <c r="B54">
        <v>8</v>
      </c>
      <c r="C54">
        <v>1996</v>
      </c>
      <c r="D54">
        <v>12</v>
      </c>
      <c r="E54" s="1">
        <f t="shared" si="3"/>
        <v>166.33333333333334</v>
      </c>
    </row>
    <row r="55" spans="1:5" ht="12.75">
      <c r="A55" t="s">
        <v>31</v>
      </c>
      <c r="B55">
        <v>3</v>
      </c>
      <c r="C55">
        <v>1786</v>
      </c>
      <c r="D55">
        <v>12</v>
      </c>
      <c r="E55" s="1">
        <f t="shared" si="3"/>
        <v>148.83333333333334</v>
      </c>
    </row>
    <row r="56" spans="1:5" ht="12.75">
      <c r="A56" t="s">
        <v>32</v>
      </c>
      <c r="B56">
        <v>2</v>
      </c>
      <c r="C56">
        <v>1774</v>
      </c>
      <c r="D56">
        <v>12</v>
      </c>
      <c r="E56" s="1">
        <f t="shared" si="3"/>
        <v>147.83333333333334</v>
      </c>
    </row>
    <row r="57" spans="1:5" ht="12.75">
      <c r="A57" t="s">
        <v>33</v>
      </c>
      <c r="B57">
        <v>5</v>
      </c>
      <c r="C57">
        <v>1863</v>
      </c>
      <c r="D57">
        <v>12</v>
      </c>
      <c r="E57" s="1">
        <f t="shared" si="3"/>
        <v>155.25</v>
      </c>
    </row>
    <row r="58" spans="1:5" ht="12.75">
      <c r="A58" t="s">
        <v>34</v>
      </c>
      <c r="B58">
        <v>1</v>
      </c>
      <c r="C58">
        <v>1698</v>
      </c>
      <c r="D58">
        <v>12</v>
      </c>
      <c r="E58" s="1">
        <f t="shared" si="3"/>
        <v>141.5</v>
      </c>
    </row>
    <row r="59" spans="1:5" ht="12.75">
      <c r="A59" t="s">
        <v>35</v>
      </c>
      <c r="B59">
        <v>6</v>
      </c>
      <c r="C59">
        <v>1930</v>
      </c>
      <c r="D59">
        <v>12</v>
      </c>
      <c r="E59" s="1">
        <f t="shared" si="3"/>
        <v>160.83333333333334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5</v>
      </c>
      <c r="C65">
        <v>1795</v>
      </c>
      <c r="D65">
        <v>12</v>
      </c>
      <c r="E65" s="1">
        <f aca="true" t="shared" si="4" ref="E65:E71">IF(C65="","",C65/D65)</f>
        <v>149.58333333333334</v>
      </c>
    </row>
    <row r="66" spans="1:5" ht="12.75">
      <c r="A66" t="s">
        <v>38</v>
      </c>
      <c r="B66">
        <v>6</v>
      </c>
      <c r="C66">
        <v>1936</v>
      </c>
      <c r="D66">
        <v>12</v>
      </c>
      <c r="E66" s="1">
        <f t="shared" si="4"/>
        <v>161.33333333333334</v>
      </c>
    </row>
    <row r="67" spans="1:5" ht="12.75">
      <c r="A67" t="s">
        <v>39</v>
      </c>
      <c r="B67">
        <v>4</v>
      </c>
      <c r="C67">
        <v>1758</v>
      </c>
      <c r="D67">
        <v>12</v>
      </c>
      <c r="E67" s="1">
        <f t="shared" si="4"/>
        <v>146.5</v>
      </c>
    </row>
    <row r="68" spans="1:5" ht="12.75">
      <c r="A68" t="s">
        <v>40</v>
      </c>
      <c r="B68">
        <v>3</v>
      </c>
      <c r="C68">
        <v>1724</v>
      </c>
      <c r="D68">
        <v>12</v>
      </c>
      <c r="E68" s="1">
        <f t="shared" si="4"/>
        <v>143.66666666666666</v>
      </c>
    </row>
    <row r="69" spans="1:5" ht="12.75">
      <c r="A69" t="s">
        <v>41</v>
      </c>
      <c r="B69">
        <v>2</v>
      </c>
      <c r="C69">
        <v>1615</v>
      </c>
      <c r="D69">
        <v>12</v>
      </c>
      <c r="E69" s="1">
        <f t="shared" si="4"/>
        <v>134.58333333333334</v>
      </c>
    </row>
    <row r="70" spans="1:5" ht="12.75">
      <c r="A70" t="s">
        <v>42</v>
      </c>
      <c r="B70">
        <v>1</v>
      </c>
      <c r="C70">
        <v>1413</v>
      </c>
      <c r="D70">
        <v>9</v>
      </c>
      <c r="E70" s="1">
        <f t="shared" si="4"/>
        <v>157</v>
      </c>
    </row>
    <row r="71" spans="1:5" ht="12.75">
      <c r="A71" t="s">
        <v>43</v>
      </c>
      <c r="B71">
        <v>7</v>
      </c>
      <c r="C71">
        <v>1974</v>
      </c>
      <c r="D71">
        <v>12</v>
      </c>
      <c r="E71" s="1">
        <f t="shared" si="4"/>
        <v>164.5</v>
      </c>
    </row>
  </sheetData>
  <printOptions/>
  <pageMargins left="0.75" right="0.75" top="1" bottom="1" header="0.4921259845" footer="0.492125984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Tabelle12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2427</v>
      </c>
      <c r="D7">
        <v>12</v>
      </c>
      <c r="E7" s="1">
        <f aca="true" t="shared" si="0" ref="E7:E16">IF(C7="","",C7/D7)</f>
        <v>202.25</v>
      </c>
    </row>
    <row r="8" spans="1:5" ht="12.75">
      <c r="A8" t="s">
        <v>45</v>
      </c>
      <c r="B8">
        <v>1</v>
      </c>
      <c r="C8">
        <v>2050</v>
      </c>
      <c r="D8">
        <v>12</v>
      </c>
      <c r="E8" s="1">
        <f t="shared" si="0"/>
        <v>170.83333333333334</v>
      </c>
    </row>
    <row r="9" spans="1:5" ht="12.75">
      <c r="A9" t="s">
        <v>46</v>
      </c>
      <c r="B9">
        <v>9</v>
      </c>
      <c r="C9">
        <v>2187</v>
      </c>
      <c r="D9">
        <v>12</v>
      </c>
      <c r="E9" s="1">
        <f t="shared" si="0"/>
        <v>182.25</v>
      </c>
    </row>
    <row r="10" spans="1:5" ht="12.75">
      <c r="A10" t="s">
        <v>47</v>
      </c>
      <c r="B10">
        <v>5</v>
      </c>
      <c r="C10">
        <v>2087</v>
      </c>
      <c r="D10">
        <v>12</v>
      </c>
      <c r="E10" s="1">
        <f t="shared" si="0"/>
        <v>173.91666666666666</v>
      </c>
    </row>
    <row r="11" spans="1:5" ht="12.75">
      <c r="A11" t="s">
        <v>48</v>
      </c>
      <c r="B11">
        <v>4</v>
      </c>
      <c r="C11">
        <v>2082</v>
      </c>
      <c r="D11">
        <v>12</v>
      </c>
      <c r="E11" s="1">
        <f t="shared" si="0"/>
        <v>173.5</v>
      </c>
    </row>
    <row r="12" spans="1:5" ht="12.75">
      <c r="A12" t="s">
        <v>49</v>
      </c>
      <c r="B12">
        <v>8</v>
      </c>
      <c r="C12">
        <v>2141</v>
      </c>
      <c r="D12">
        <v>12</v>
      </c>
      <c r="E12" s="1">
        <f t="shared" si="0"/>
        <v>178.41666666666666</v>
      </c>
    </row>
    <row r="13" spans="1:5" ht="12.75">
      <c r="A13" t="s">
        <v>50</v>
      </c>
      <c r="B13">
        <v>7</v>
      </c>
      <c r="C13">
        <v>2124</v>
      </c>
      <c r="D13">
        <v>12</v>
      </c>
      <c r="E13" s="1">
        <f t="shared" si="0"/>
        <v>177</v>
      </c>
    </row>
    <row r="14" spans="1:5" ht="12.75">
      <c r="A14" t="s">
        <v>51</v>
      </c>
      <c r="B14">
        <v>3</v>
      </c>
      <c r="C14">
        <v>2060</v>
      </c>
      <c r="D14">
        <v>12</v>
      </c>
      <c r="E14" s="1">
        <f t="shared" si="0"/>
        <v>171.66666666666666</v>
      </c>
    </row>
    <row r="15" spans="1:5" ht="12.75">
      <c r="A15" t="s">
        <v>52</v>
      </c>
      <c r="B15">
        <v>2</v>
      </c>
      <c r="C15">
        <v>2057</v>
      </c>
      <c r="D15">
        <v>12</v>
      </c>
      <c r="E15" s="1">
        <f t="shared" si="0"/>
        <v>171.41666666666666</v>
      </c>
    </row>
    <row r="16" spans="1:5" ht="12.75">
      <c r="A16" t="s">
        <v>53</v>
      </c>
      <c r="B16">
        <v>6</v>
      </c>
      <c r="C16">
        <v>2108</v>
      </c>
      <c r="D16">
        <v>12</v>
      </c>
      <c r="E16" s="1">
        <f t="shared" si="0"/>
        <v>175.66666666666666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8</v>
      </c>
      <c r="C22">
        <v>2193</v>
      </c>
      <c r="D22">
        <v>12</v>
      </c>
      <c r="E22" s="1">
        <f aca="true" t="shared" si="1" ref="E22:E31">IF(C22="","",C22/D22)</f>
        <v>182.75</v>
      </c>
    </row>
    <row r="23" spans="1:5" ht="12.75">
      <c r="A23" t="s">
        <v>7</v>
      </c>
      <c r="B23">
        <v>2</v>
      </c>
      <c r="C23">
        <v>2070</v>
      </c>
      <c r="D23">
        <v>12</v>
      </c>
      <c r="E23" s="1">
        <f t="shared" si="1"/>
        <v>172.5</v>
      </c>
    </row>
    <row r="24" spans="1:5" ht="12.75">
      <c r="A24" t="s">
        <v>6</v>
      </c>
      <c r="B24">
        <v>10</v>
      </c>
      <c r="C24">
        <v>2211</v>
      </c>
      <c r="D24">
        <v>12</v>
      </c>
      <c r="E24" s="1">
        <f t="shared" si="1"/>
        <v>184.25</v>
      </c>
    </row>
    <row r="25" spans="1:5" ht="12.75">
      <c r="A25" t="s">
        <v>9</v>
      </c>
      <c r="B25">
        <v>4</v>
      </c>
      <c r="C25">
        <v>2100</v>
      </c>
      <c r="D25">
        <v>12</v>
      </c>
      <c r="E25" s="1">
        <f t="shared" si="1"/>
        <v>175</v>
      </c>
    </row>
    <row r="26" spans="1:5" ht="12.75">
      <c r="A26" t="s">
        <v>10</v>
      </c>
      <c r="B26">
        <v>5</v>
      </c>
      <c r="C26">
        <v>2144</v>
      </c>
      <c r="D26">
        <v>12</v>
      </c>
      <c r="E26" s="1">
        <f t="shared" si="1"/>
        <v>178.66666666666666</v>
      </c>
    </row>
    <row r="27" spans="1:5" ht="12.75">
      <c r="A27" t="s">
        <v>11</v>
      </c>
      <c r="B27">
        <v>7</v>
      </c>
      <c r="C27">
        <v>2164</v>
      </c>
      <c r="D27">
        <v>12</v>
      </c>
      <c r="E27" s="1">
        <f t="shared" si="1"/>
        <v>180.33333333333334</v>
      </c>
    </row>
    <row r="28" spans="1:5" ht="12.75">
      <c r="A28" t="s">
        <v>12</v>
      </c>
      <c r="B28">
        <v>3</v>
      </c>
      <c r="C28">
        <v>2099</v>
      </c>
      <c r="D28">
        <v>12</v>
      </c>
      <c r="E28" s="1">
        <f t="shared" si="1"/>
        <v>174.91666666666666</v>
      </c>
    </row>
    <row r="29" spans="1:5" ht="12.75">
      <c r="A29" t="s">
        <v>13</v>
      </c>
      <c r="B29">
        <v>6</v>
      </c>
      <c r="C29">
        <v>2157</v>
      </c>
      <c r="D29">
        <v>12</v>
      </c>
      <c r="E29" s="1">
        <f t="shared" si="1"/>
        <v>179.75</v>
      </c>
    </row>
    <row r="30" spans="1:5" ht="12.75">
      <c r="A30" t="s">
        <v>14</v>
      </c>
      <c r="B30">
        <v>9</v>
      </c>
      <c r="C30">
        <v>2194</v>
      </c>
      <c r="D30">
        <v>12</v>
      </c>
      <c r="E30" s="1">
        <f t="shared" si="1"/>
        <v>182.83333333333334</v>
      </c>
    </row>
    <row r="31" spans="1:5" ht="12.75">
      <c r="A31" t="s">
        <v>15</v>
      </c>
      <c r="B31">
        <v>1</v>
      </c>
      <c r="C31">
        <v>2025</v>
      </c>
      <c r="D31">
        <v>12</v>
      </c>
      <c r="E31" s="1">
        <f t="shared" si="1"/>
        <v>168.75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7.5</v>
      </c>
      <c r="C37">
        <v>2117</v>
      </c>
      <c r="D37">
        <v>12</v>
      </c>
      <c r="E37" s="1">
        <f aca="true" t="shared" si="2" ref="E37:E46">IF(C37="","",C37/D37)</f>
        <v>176.41666666666666</v>
      </c>
    </row>
    <row r="38" spans="1:5" ht="12.75">
      <c r="A38" t="s">
        <v>18</v>
      </c>
      <c r="B38">
        <v>9</v>
      </c>
      <c r="C38">
        <v>2119</v>
      </c>
      <c r="D38">
        <v>12</v>
      </c>
      <c r="E38" s="1">
        <f t="shared" si="2"/>
        <v>176.58333333333334</v>
      </c>
    </row>
    <row r="39" spans="1:5" ht="12.75">
      <c r="A39" t="s">
        <v>19</v>
      </c>
      <c r="B39">
        <v>3</v>
      </c>
      <c r="C39">
        <v>1989</v>
      </c>
      <c r="D39">
        <v>12</v>
      </c>
      <c r="E39" s="1">
        <f t="shared" si="2"/>
        <v>165.75</v>
      </c>
    </row>
    <row r="40" spans="1:5" ht="12.75">
      <c r="A40" t="s">
        <v>20</v>
      </c>
      <c r="B40">
        <v>4</v>
      </c>
      <c r="C40">
        <v>2004</v>
      </c>
      <c r="D40">
        <v>12</v>
      </c>
      <c r="E40" s="1">
        <f t="shared" si="2"/>
        <v>167</v>
      </c>
    </row>
    <row r="41" spans="1:5" ht="12.75">
      <c r="A41" t="s">
        <v>21</v>
      </c>
      <c r="B41">
        <v>10</v>
      </c>
      <c r="C41">
        <v>2143</v>
      </c>
      <c r="D41">
        <v>12</v>
      </c>
      <c r="E41" s="1">
        <f t="shared" si="2"/>
        <v>178.58333333333334</v>
      </c>
    </row>
    <row r="42" spans="1:5" ht="12.75">
      <c r="A42" t="s">
        <v>22</v>
      </c>
      <c r="B42">
        <v>7.5</v>
      </c>
      <c r="C42">
        <v>2117</v>
      </c>
      <c r="D42">
        <v>12</v>
      </c>
      <c r="E42" s="1">
        <f t="shared" si="2"/>
        <v>176.41666666666666</v>
      </c>
    </row>
    <row r="43" spans="1:5" ht="12.75">
      <c r="A43" t="s">
        <v>23</v>
      </c>
      <c r="B43">
        <v>5</v>
      </c>
      <c r="C43">
        <v>2008</v>
      </c>
      <c r="D43">
        <v>12</v>
      </c>
      <c r="E43" s="1">
        <f t="shared" si="2"/>
        <v>167.33333333333334</v>
      </c>
    </row>
    <row r="44" spans="1:5" ht="12.75">
      <c r="A44" t="s">
        <v>24</v>
      </c>
      <c r="B44">
        <v>1</v>
      </c>
      <c r="C44">
        <v>1973</v>
      </c>
      <c r="D44">
        <v>12</v>
      </c>
      <c r="E44" s="1">
        <f t="shared" si="2"/>
        <v>164.41666666666666</v>
      </c>
    </row>
    <row r="45" spans="1:5" ht="12.75">
      <c r="A45" t="s">
        <v>25</v>
      </c>
      <c r="B45">
        <v>2</v>
      </c>
      <c r="C45">
        <v>1987</v>
      </c>
      <c r="D45">
        <v>12</v>
      </c>
      <c r="E45" s="1">
        <f t="shared" si="2"/>
        <v>165.58333333333334</v>
      </c>
    </row>
    <row r="46" spans="1:5" ht="12.75">
      <c r="A46" t="s">
        <v>26</v>
      </c>
      <c r="B46">
        <v>6</v>
      </c>
      <c r="C46">
        <v>2063</v>
      </c>
      <c r="D46">
        <v>12</v>
      </c>
      <c r="E46" s="1">
        <f t="shared" si="2"/>
        <v>171.91666666666666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4</v>
      </c>
      <c r="C52">
        <v>1792</v>
      </c>
      <c r="D52">
        <v>12</v>
      </c>
      <c r="E52" s="1">
        <f aca="true" t="shared" si="3" ref="E52:E58">IF(C52="","",C52/D52)</f>
        <v>149.33333333333334</v>
      </c>
    </row>
    <row r="53" spans="1:5" ht="12.75">
      <c r="A53" t="s">
        <v>29</v>
      </c>
      <c r="B53">
        <v>5</v>
      </c>
      <c r="C53">
        <v>1844</v>
      </c>
      <c r="D53">
        <v>12</v>
      </c>
      <c r="E53" s="1">
        <f t="shared" si="3"/>
        <v>153.66666666666666</v>
      </c>
    </row>
    <row r="54" spans="1:5" ht="12.75">
      <c r="A54" t="s">
        <v>30</v>
      </c>
      <c r="B54">
        <v>6</v>
      </c>
      <c r="C54">
        <v>1846</v>
      </c>
      <c r="D54">
        <v>12</v>
      </c>
      <c r="E54" s="1">
        <f t="shared" si="3"/>
        <v>153.83333333333334</v>
      </c>
    </row>
    <row r="55" spans="1:5" ht="12.75">
      <c r="A55" t="s">
        <v>31</v>
      </c>
      <c r="B55">
        <v>8</v>
      </c>
      <c r="C55">
        <v>1976</v>
      </c>
      <c r="D55">
        <v>12</v>
      </c>
      <c r="E55" s="1">
        <f t="shared" si="3"/>
        <v>164.66666666666666</v>
      </c>
    </row>
    <row r="56" spans="1:5" ht="12.75">
      <c r="A56" t="s">
        <v>32</v>
      </c>
      <c r="B56">
        <v>7</v>
      </c>
      <c r="C56">
        <v>1866</v>
      </c>
      <c r="D56">
        <v>12</v>
      </c>
      <c r="E56" s="1">
        <f t="shared" si="3"/>
        <v>155.5</v>
      </c>
    </row>
    <row r="57" spans="1:5" ht="12.75">
      <c r="A57" t="s">
        <v>33</v>
      </c>
      <c r="B57">
        <v>3</v>
      </c>
      <c r="C57">
        <v>1762</v>
      </c>
      <c r="D57">
        <v>12</v>
      </c>
      <c r="E57" s="1">
        <f t="shared" si="3"/>
        <v>146.83333333333334</v>
      </c>
    </row>
    <row r="58" spans="1:5" ht="12.75">
      <c r="A58" t="s">
        <v>34</v>
      </c>
      <c r="B58">
        <v>2</v>
      </c>
      <c r="C58">
        <v>1614</v>
      </c>
      <c r="D58">
        <v>12</v>
      </c>
      <c r="E58" s="1">
        <f t="shared" si="3"/>
        <v>134.5</v>
      </c>
    </row>
    <row r="59" spans="1:5" ht="12.75">
      <c r="A59" t="s">
        <v>35</v>
      </c>
      <c r="B59">
        <v>0</v>
      </c>
      <c r="C59">
        <v>0</v>
      </c>
      <c r="D59">
        <v>0</v>
      </c>
      <c r="E59" s="1">
        <v>0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2</v>
      </c>
      <c r="C65">
        <v>1681</v>
      </c>
      <c r="D65">
        <v>12</v>
      </c>
      <c r="E65" s="1">
        <f aca="true" t="shared" si="4" ref="E65:E71">IF(C65="","",C65/D65)</f>
        <v>140.08333333333334</v>
      </c>
    </row>
    <row r="66" spans="1:5" ht="12.75">
      <c r="A66" t="s">
        <v>38</v>
      </c>
      <c r="B66">
        <v>7</v>
      </c>
      <c r="C66">
        <v>2012</v>
      </c>
      <c r="D66">
        <v>12</v>
      </c>
      <c r="E66" s="1">
        <f t="shared" si="4"/>
        <v>167.66666666666666</v>
      </c>
    </row>
    <row r="67" spans="1:5" ht="12.75">
      <c r="A67" t="s">
        <v>39</v>
      </c>
      <c r="B67">
        <v>1</v>
      </c>
      <c r="C67">
        <v>1635</v>
      </c>
      <c r="D67">
        <v>12</v>
      </c>
      <c r="E67" s="1">
        <f t="shared" si="4"/>
        <v>136.25</v>
      </c>
    </row>
    <row r="68" spans="1:5" ht="12.75">
      <c r="A68" t="s">
        <v>40</v>
      </c>
      <c r="B68">
        <v>6</v>
      </c>
      <c r="C68">
        <v>1832</v>
      </c>
      <c r="D68">
        <v>12</v>
      </c>
      <c r="E68" s="1">
        <f t="shared" si="4"/>
        <v>152.66666666666666</v>
      </c>
    </row>
    <row r="69" spans="1:5" ht="12.75">
      <c r="A69" t="s">
        <v>41</v>
      </c>
      <c r="B69">
        <v>4</v>
      </c>
      <c r="C69">
        <v>1753</v>
      </c>
      <c r="D69">
        <v>12</v>
      </c>
      <c r="E69" s="1">
        <f t="shared" si="4"/>
        <v>146.08333333333334</v>
      </c>
    </row>
    <row r="70" spans="1:5" ht="12.75">
      <c r="A70" t="s">
        <v>42</v>
      </c>
      <c r="B70">
        <v>3</v>
      </c>
      <c r="C70">
        <v>1689</v>
      </c>
      <c r="D70">
        <v>12</v>
      </c>
      <c r="E70" s="1">
        <f t="shared" si="4"/>
        <v>140.75</v>
      </c>
    </row>
    <row r="71" spans="1:5" ht="12.75">
      <c r="A71" t="s">
        <v>43</v>
      </c>
      <c r="B71">
        <v>5</v>
      </c>
      <c r="C71">
        <v>1762</v>
      </c>
      <c r="D71">
        <v>12</v>
      </c>
      <c r="E71" s="1">
        <f t="shared" si="4"/>
        <v>146.83333333333334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Tabelle13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6</v>
      </c>
      <c r="C7">
        <v>2158</v>
      </c>
      <c r="D7">
        <v>12</v>
      </c>
      <c r="E7" s="1">
        <f aca="true" t="shared" si="0" ref="E7:E16">IF(C7="","",C7/D7)</f>
        <v>179.83333333333334</v>
      </c>
    </row>
    <row r="8" spans="1:5" ht="12.75">
      <c r="A8" t="s">
        <v>45</v>
      </c>
      <c r="B8">
        <v>9</v>
      </c>
      <c r="C8">
        <v>2217</v>
      </c>
      <c r="D8">
        <v>12</v>
      </c>
      <c r="E8" s="1">
        <f t="shared" si="0"/>
        <v>184.75</v>
      </c>
    </row>
    <row r="9" spans="1:5" ht="12.75">
      <c r="A9" t="s">
        <v>46</v>
      </c>
      <c r="B9">
        <v>5</v>
      </c>
      <c r="C9">
        <v>2083</v>
      </c>
      <c r="D9">
        <v>12</v>
      </c>
      <c r="E9" s="1">
        <f t="shared" si="0"/>
        <v>173.58333333333334</v>
      </c>
    </row>
    <row r="10" spans="1:5" ht="12.75">
      <c r="A10" t="s">
        <v>47</v>
      </c>
      <c r="B10">
        <v>10</v>
      </c>
      <c r="C10">
        <v>2260</v>
      </c>
      <c r="D10">
        <v>12</v>
      </c>
      <c r="E10" s="1">
        <f t="shared" si="0"/>
        <v>188.33333333333334</v>
      </c>
    </row>
    <row r="11" spans="1:5" ht="12.75">
      <c r="A11" t="s">
        <v>48</v>
      </c>
      <c r="B11">
        <v>8</v>
      </c>
      <c r="C11">
        <v>2208</v>
      </c>
      <c r="D11">
        <v>12</v>
      </c>
      <c r="E11" s="1">
        <f t="shared" si="0"/>
        <v>184</v>
      </c>
    </row>
    <row r="12" spans="1:5" ht="12.75">
      <c r="A12" t="s">
        <v>49</v>
      </c>
      <c r="B12">
        <v>4</v>
      </c>
      <c r="C12">
        <v>2077</v>
      </c>
      <c r="D12">
        <v>12</v>
      </c>
      <c r="E12" s="1">
        <f t="shared" si="0"/>
        <v>173.08333333333334</v>
      </c>
    </row>
    <row r="13" spans="1:5" ht="12.75">
      <c r="A13" t="s">
        <v>50</v>
      </c>
      <c r="B13">
        <v>7</v>
      </c>
      <c r="C13">
        <v>2176</v>
      </c>
      <c r="D13">
        <v>12</v>
      </c>
      <c r="E13" s="1">
        <f t="shared" si="0"/>
        <v>181.33333333333334</v>
      </c>
    </row>
    <row r="14" spans="1:5" ht="12.75">
      <c r="A14" t="s">
        <v>51</v>
      </c>
      <c r="B14">
        <v>2</v>
      </c>
      <c r="C14">
        <v>1971</v>
      </c>
      <c r="D14">
        <v>12</v>
      </c>
      <c r="E14" s="1">
        <f t="shared" si="0"/>
        <v>164.25</v>
      </c>
    </row>
    <row r="15" spans="1:5" ht="12.75">
      <c r="A15" t="s">
        <v>52</v>
      </c>
      <c r="B15">
        <v>1</v>
      </c>
      <c r="C15">
        <v>1876</v>
      </c>
      <c r="D15">
        <v>12</v>
      </c>
      <c r="E15" s="1">
        <f t="shared" si="0"/>
        <v>156.33333333333334</v>
      </c>
    </row>
    <row r="16" spans="1:5" ht="12.75">
      <c r="A16" t="s">
        <v>53</v>
      </c>
      <c r="B16">
        <v>3</v>
      </c>
      <c r="C16">
        <v>2022</v>
      </c>
      <c r="D16">
        <v>12</v>
      </c>
      <c r="E16" s="1">
        <f t="shared" si="0"/>
        <v>168.5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2</v>
      </c>
      <c r="C22">
        <v>1942</v>
      </c>
      <c r="D22">
        <v>12</v>
      </c>
      <c r="E22" s="1">
        <f aca="true" t="shared" si="1" ref="E22:E31">IF(C22="","",C22/D22)</f>
        <v>161.83333333333334</v>
      </c>
    </row>
    <row r="23" spans="1:5" ht="12.75">
      <c r="A23" t="s">
        <v>7</v>
      </c>
      <c r="B23">
        <v>9</v>
      </c>
      <c r="C23">
        <v>2154</v>
      </c>
      <c r="D23">
        <v>12</v>
      </c>
      <c r="E23" s="1">
        <f t="shared" si="1"/>
        <v>179.5</v>
      </c>
    </row>
    <row r="24" spans="1:5" ht="12.75">
      <c r="A24" t="s">
        <v>6</v>
      </c>
      <c r="B24">
        <v>4</v>
      </c>
      <c r="C24">
        <v>1958</v>
      </c>
      <c r="D24">
        <v>12</v>
      </c>
      <c r="E24" s="1">
        <f t="shared" si="1"/>
        <v>163.16666666666666</v>
      </c>
    </row>
    <row r="25" spans="1:5" ht="12.75">
      <c r="A25" t="s">
        <v>9</v>
      </c>
      <c r="B25">
        <v>8</v>
      </c>
      <c r="C25">
        <v>2134</v>
      </c>
      <c r="D25">
        <v>12</v>
      </c>
      <c r="E25" s="1">
        <f t="shared" si="1"/>
        <v>177.83333333333334</v>
      </c>
    </row>
    <row r="26" spans="1:5" ht="12.75">
      <c r="A26" t="s">
        <v>10</v>
      </c>
      <c r="B26">
        <v>1</v>
      </c>
      <c r="C26">
        <v>1909</v>
      </c>
      <c r="D26">
        <v>12</v>
      </c>
      <c r="E26" s="1">
        <f t="shared" si="1"/>
        <v>159.08333333333334</v>
      </c>
    </row>
    <row r="27" spans="1:5" ht="12.75">
      <c r="A27" t="s">
        <v>11</v>
      </c>
      <c r="B27">
        <v>6</v>
      </c>
      <c r="C27">
        <v>2028</v>
      </c>
      <c r="D27">
        <v>12</v>
      </c>
      <c r="E27" s="1">
        <f t="shared" si="1"/>
        <v>169</v>
      </c>
    </row>
    <row r="28" spans="1:5" ht="12.75">
      <c r="A28" t="s">
        <v>12</v>
      </c>
      <c r="B28">
        <v>3</v>
      </c>
      <c r="C28">
        <v>1951</v>
      </c>
      <c r="D28">
        <v>12</v>
      </c>
      <c r="E28" s="1">
        <f t="shared" si="1"/>
        <v>162.58333333333334</v>
      </c>
    </row>
    <row r="29" spans="1:5" ht="12.75">
      <c r="A29" t="s">
        <v>13</v>
      </c>
      <c r="B29">
        <v>5</v>
      </c>
      <c r="C29">
        <v>1967</v>
      </c>
      <c r="D29">
        <v>12</v>
      </c>
      <c r="E29" s="1">
        <f t="shared" si="1"/>
        <v>163.91666666666666</v>
      </c>
    </row>
    <row r="30" spans="1:5" ht="12.75">
      <c r="A30" t="s">
        <v>14</v>
      </c>
      <c r="B30">
        <v>10</v>
      </c>
      <c r="C30">
        <v>2193</v>
      </c>
      <c r="D30">
        <v>12</v>
      </c>
      <c r="E30" s="1">
        <f t="shared" si="1"/>
        <v>182.75</v>
      </c>
    </row>
    <row r="31" spans="1:5" ht="12.75">
      <c r="A31" t="s">
        <v>15</v>
      </c>
      <c r="B31">
        <v>7</v>
      </c>
      <c r="C31">
        <v>2080</v>
      </c>
      <c r="D31">
        <v>12</v>
      </c>
      <c r="E31" s="1">
        <f t="shared" si="1"/>
        <v>173.33333333333334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7</v>
      </c>
      <c r="C37">
        <v>2124</v>
      </c>
      <c r="D37">
        <v>12</v>
      </c>
      <c r="E37" s="1">
        <f aca="true" t="shared" si="2" ref="E37:E46">IF(C37="","",C37/D37)</f>
        <v>177</v>
      </c>
    </row>
    <row r="38" spans="1:5" ht="12.75">
      <c r="A38" t="s">
        <v>18</v>
      </c>
      <c r="B38">
        <v>8</v>
      </c>
      <c r="C38">
        <v>2127</v>
      </c>
      <c r="D38">
        <v>12</v>
      </c>
      <c r="E38" s="1">
        <f t="shared" si="2"/>
        <v>177.25</v>
      </c>
    </row>
    <row r="39" spans="1:5" ht="12.75">
      <c r="A39" t="s">
        <v>19</v>
      </c>
      <c r="B39">
        <v>5</v>
      </c>
      <c r="C39">
        <v>2110</v>
      </c>
      <c r="D39">
        <v>12</v>
      </c>
      <c r="E39" s="1">
        <f t="shared" si="2"/>
        <v>175.83333333333334</v>
      </c>
    </row>
    <row r="40" spans="1:5" ht="12.75">
      <c r="A40" t="s">
        <v>20</v>
      </c>
      <c r="B40">
        <v>10</v>
      </c>
      <c r="C40">
        <v>2313</v>
      </c>
      <c r="D40">
        <v>12</v>
      </c>
      <c r="E40" s="1">
        <f t="shared" si="2"/>
        <v>192.75</v>
      </c>
    </row>
    <row r="41" spans="1:5" ht="12.75">
      <c r="A41" t="s">
        <v>21</v>
      </c>
      <c r="B41">
        <v>6</v>
      </c>
      <c r="C41">
        <v>2113</v>
      </c>
      <c r="D41">
        <v>12</v>
      </c>
      <c r="E41" s="1">
        <f t="shared" si="2"/>
        <v>176.08333333333334</v>
      </c>
    </row>
    <row r="42" spans="1:5" ht="12.75">
      <c r="A42" t="s">
        <v>22</v>
      </c>
      <c r="B42">
        <v>2</v>
      </c>
      <c r="C42">
        <v>2069</v>
      </c>
      <c r="D42">
        <v>12</v>
      </c>
      <c r="E42" s="1">
        <f t="shared" si="2"/>
        <v>172.41666666666666</v>
      </c>
    </row>
    <row r="43" spans="1:5" ht="12.75">
      <c r="A43" t="s">
        <v>23</v>
      </c>
      <c r="B43">
        <v>9</v>
      </c>
      <c r="C43">
        <v>2133</v>
      </c>
      <c r="D43">
        <v>12</v>
      </c>
      <c r="E43" s="1">
        <f t="shared" si="2"/>
        <v>177.75</v>
      </c>
    </row>
    <row r="44" spans="1:5" ht="12.75">
      <c r="A44" t="s">
        <v>24</v>
      </c>
      <c r="B44">
        <v>1</v>
      </c>
      <c r="C44">
        <v>1957</v>
      </c>
      <c r="D44">
        <v>12</v>
      </c>
      <c r="E44" s="1">
        <f t="shared" si="2"/>
        <v>163.08333333333334</v>
      </c>
    </row>
    <row r="45" spans="1:5" ht="12.75">
      <c r="A45" t="s">
        <v>25</v>
      </c>
      <c r="B45">
        <v>3</v>
      </c>
      <c r="C45">
        <v>2090</v>
      </c>
      <c r="D45">
        <v>12</v>
      </c>
      <c r="E45" s="1">
        <f t="shared" si="2"/>
        <v>174.16666666666666</v>
      </c>
    </row>
    <row r="46" spans="1:5" ht="12.75">
      <c r="A46" t="s">
        <v>26</v>
      </c>
      <c r="B46">
        <v>4</v>
      </c>
      <c r="C46">
        <v>2100</v>
      </c>
      <c r="D46">
        <v>12</v>
      </c>
      <c r="E46" s="1">
        <f t="shared" si="2"/>
        <v>175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4</v>
      </c>
      <c r="C52">
        <v>1768</v>
      </c>
      <c r="D52">
        <v>12</v>
      </c>
      <c r="E52" s="1">
        <f aca="true" t="shared" si="3" ref="E52:E59">IF(C52="","",C52/D52)</f>
        <v>147.33333333333334</v>
      </c>
    </row>
    <row r="53" spans="1:5" ht="12.75">
      <c r="A53" t="s">
        <v>29</v>
      </c>
      <c r="B53">
        <v>2</v>
      </c>
      <c r="C53">
        <v>1214</v>
      </c>
      <c r="D53">
        <v>9</v>
      </c>
      <c r="E53" s="1">
        <f t="shared" si="3"/>
        <v>134.88888888888889</v>
      </c>
    </row>
    <row r="54" spans="1:5" ht="12.75">
      <c r="A54" t="s">
        <v>30</v>
      </c>
      <c r="B54">
        <v>7</v>
      </c>
      <c r="C54">
        <v>1886</v>
      </c>
      <c r="D54">
        <v>12</v>
      </c>
      <c r="E54" s="1">
        <f t="shared" si="3"/>
        <v>157.16666666666666</v>
      </c>
    </row>
    <row r="55" spans="1:5" ht="12.75">
      <c r="A55" t="s">
        <v>31</v>
      </c>
      <c r="B55">
        <v>8</v>
      </c>
      <c r="C55">
        <v>1889</v>
      </c>
      <c r="D55">
        <v>12</v>
      </c>
      <c r="E55" s="1">
        <f t="shared" si="3"/>
        <v>157.41666666666666</v>
      </c>
    </row>
    <row r="56" spans="1:5" ht="12.75">
      <c r="A56" t="s">
        <v>32</v>
      </c>
      <c r="B56">
        <v>5</v>
      </c>
      <c r="C56">
        <v>1818</v>
      </c>
      <c r="D56">
        <v>12</v>
      </c>
      <c r="E56" s="1">
        <f t="shared" si="3"/>
        <v>151.5</v>
      </c>
    </row>
    <row r="57" spans="1:5" ht="12.75">
      <c r="A57" t="s">
        <v>33</v>
      </c>
      <c r="B57">
        <v>3</v>
      </c>
      <c r="C57">
        <v>1670</v>
      </c>
      <c r="D57">
        <v>12</v>
      </c>
      <c r="E57" s="1">
        <f t="shared" si="3"/>
        <v>139.16666666666666</v>
      </c>
    </row>
    <row r="58" spans="1:5" ht="12.75">
      <c r="A58" t="s">
        <v>34</v>
      </c>
      <c r="B58">
        <v>1</v>
      </c>
      <c r="C58">
        <v>1168</v>
      </c>
      <c r="D58">
        <v>9</v>
      </c>
      <c r="E58" s="1">
        <f t="shared" si="3"/>
        <v>129.77777777777777</v>
      </c>
    </row>
    <row r="59" spans="1:5" ht="12.75">
      <c r="A59" t="s">
        <v>35</v>
      </c>
      <c r="B59">
        <v>6</v>
      </c>
      <c r="C59">
        <v>1821</v>
      </c>
      <c r="D59">
        <v>12</v>
      </c>
      <c r="E59" s="1">
        <f t="shared" si="3"/>
        <v>151.75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4</v>
      </c>
      <c r="C65">
        <v>1850</v>
      </c>
      <c r="D65">
        <v>12</v>
      </c>
      <c r="E65" s="1">
        <f aca="true" t="shared" si="4" ref="E65:E71">IF(C65="","",C65/D65)</f>
        <v>154.16666666666666</v>
      </c>
    </row>
    <row r="66" spans="1:5" ht="12.75">
      <c r="A66" t="s">
        <v>38</v>
      </c>
      <c r="B66">
        <v>7</v>
      </c>
      <c r="C66">
        <v>1943</v>
      </c>
      <c r="D66">
        <v>12</v>
      </c>
      <c r="E66" s="1">
        <f t="shared" si="4"/>
        <v>161.91666666666666</v>
      </c>
    </row>
    <row r="67" spans="1:5" ht="12.75">
      <c r="A67" t="s">
        <v>39</v>
      </c>
      <c r="B67">
        <v>3</v>
      </c>
      <c r="C67">
        <v>1795</v>
      </c>
      <c r="D67">
        <v>12</v>
      </c>
      <c r="E67" s="1">
        <f t="shared" si="4"/>
        <v>149.58333333333334</v>
      </c>
    </row>
    <row r="68" spans="1:5" ht="12.75">
      <c r="A68" t="s">
        <v>40</v>
      </c>
      <c r="B68">
        <v>5</v>
      </c>
      <c r="C68">
        <v>1852</v>
      </c>
      <c r="D68">
        <v>12</v>
      </c>
      <c r="E68" s="1">
        <f t="shared" si="4"/>
        <v>154.33333333333334</v>
      </c>
    </row>
    <row r="69" spans="1:5" ht="12.75">
      <c r="A69" t="s">
        <v>41</v>
      </c>
      <c r="B69">
        <v>2</v>
      </c>
      <c r="C69">
        <v>1685</v>
      </c>
      <c r="D69">
        <v>12</v>
      </c>
      <c r="E69" s="1">
        <f t="shared" si="4"/>
        <v>140.41666666666666</v>
      </c>
    </row>
    <row r="70" spans="1:5" ht="12.75">
      <c r="A70" t="s">
        <v>42</v>
      </c>
      <c r="B70">
        <v>1</v>
      </c>
      <c r="C70">
        <v>1667</v>
      </c>
      <c r="D70">
        <v>12</v>
      </c>
      <c r="E70" s="1">
        <f t="shared" si="4"/>
        <v>138.91666666666666</v>
      </c>
    </row>
    <row r="71" spans="1:5" ht="12.75">
      <c r="A71" t="s">
        <v>43</v>
      </c>
      <c r="B71">
        <v>6</v>
      </c>
      <c r="C71">
        <v>1868</v>
      </c>
      <c r="D71">
        <v>12</v>
      </c>
      <c r="E71" s="1">
        <f t="shared" si="4"/>
        <v>155.66666666666666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Tabelle14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2375</v>
      </c>
      <c r="D7">
        <v>12</v>
      </c>
      <c r="E7" s="1">
        <f aca="true" t="shared" si="0" ref="E7:E16">IF(C7="","",C7/D7)</f>
        <v>197.91666666666666</v>
      </c>
    </row>
    <row r="8" spans="1:5" ht="12.75">
      <c r="A8" t="s">
        <v>45</v>
      </c>
      <c r="B8">
        <v>2</v>
      </c>
      <c r="C8">
        <v>2064</v>
      </c>
      <c r="D8">
        <v>12</v>
      </c>
      <c r="E8" s="1">
        <f t="shared" si="0"/>
        <v>172</v>
      </c>
    </row>
    <row r="9" spans="1:5" ht="12.75">
      <c r="A9" t="s">
        <v>46</v>
      </c>
      <c r="B9">
        <v>6</v>
      </c>
      <c r="C9">
        <v>2107</v>
      </c>
      <c r="D9">
        <v>12</v>
      </c>
      <c r="E9" s="1">
        <f t="shared" si="0"/>
        <v>175.58333333333334</v>
      </c>
    </row>
    <row r="10" spans="1:5" ht="12.75">
      <c r="A10" t="s">
        <v>47</v>
      </c>
      <c r="B10">
        <v>7</v>
      </c>
      <c r="C10">
        <v>2141</v>
      </c>
      <c r="D10">
        <v>12</v>
      </c>
      <c r="E10" s="1">
        <f t="shared" si="0"/>
        <v>178.41666666666666</v>
      </c>
    </row>
    <row r="11" spans="1:5" ht="12.75">
      <c r="A11" t="s">
        <v>48</v>
      </c>
      <c r="B11">
        <v>9</v>
      </c>
      <c r="C11">
        <v>2174</v>
      </c>
      <c r="D11">
        <v>12</v>
      </c>
      <c r="E11" s="1">
        <f t="shared" si="0"/>
        <v>181.16666666666666</v>
      </c>
    </row>
    <row r="12" spans="1:5" ht="12.75">
      <c r="A12" t="s">
        <v>49</v>
      </c>
      <c r="B12">
        <v>5</v>
      </c>
      <c r="C12">
        <v>2090</v>
      </c>
      <c r="D12">
        <v>12</v>
      </c>
      <c r="E12" s="1">
        <f t="shared" si="0"/>
        <v>174.16666666666666</v>
      </c>
    </row>
    <row r="13" spans="1:5" ht="12.75">
      <c r="A13" t="s">
        <v>50</v>
      </c>
      <c r="B13">
        <v>8</v>
      </c>
      <c r="C13">
        <v>2154</v>
      </c>
      <c r="D13">
        <v>12</v>
      </c>
      <c r="E13" s="1">
        <f t="shared" si="0"/>
        <v>179.5</v>
      </c>
    </row>
    <row r="14" spans="1:5" ht="12.75">
      <c r="A14" t="s">
        <v>51</v>
      </c>
      <c r="B14">
        <v>3</v>
      </c>
      <c r="C14">
        <v>2067</v>
      </c>
      <c r="D14">
        <v>12</v>
      </c>
      <c r="E14" s="1">
        <f t="shared" si="0"/>
        <v>172.25</v>
      </c>
    </row>
    <row r="15" spans="1:5" ht="12.75">
      <c r="A15" t="s">
        <v>52</v>
      </c>
      <c r="B15">
        <v>4</v>
      </c>
      <c r="C15">
        <v>2087</v>
      </c>
      <c r="D15">
        <v>12</v>
      </c>
      <c r="E15" s="1">
        <f t="shared" si="0"/>
        <v>173.91666666666666</v>
      </c>
    </row>
    <row r="16" spans="1:5" ht="12.75">
      <c r="A16" t="s">
        <v>53</v>
      </c>
      <c r="B16">
        <v>1</v>
      </c>
      <c r="C16">
        <v>1973</v>
      </c>
      <c r="D16">
        <v>12</v>
      </c>
      <c r="E16" s="1">
        <f t="shared" si="0"/>
        <v>164.41666666666666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4</v>
      </c>
      <c r="C22">
        <v>2121</v>
      </c>
      <c r="D22">
        <v>12</v>
      </c>
      <c r="E22" s="1">
        <f aca="true" t="shared" si="1" ref="E22:E31">IF(C22="","",C22/D22)</f>
        <v>176.75</v>
      </c>
    </row>
    <row r="23" spans="1:5" ht="12.75">
      <c r="A23" t="s">
        <v>7</v>
      </c>
      <c r="B23">
        <v>8</v>
      </c>
      <c r="C23">
        <v>2256</v>
      </c>
      <c r="D23">
        <v>12</v>
      </c>
      <c r="E23" s="1">
        <f t="shared" si="1"/>
        <v>188</v>
      </c>
    </row>
    <row r="24" spans="1:5" ht="12.75">
      <c r="A24" t="s">
        <v>6</v>
      </c>
      <c r="B24">
        <v>10</v>
      </c>
      <c r="C24">
        <v>2276</v>
      </c>
      <c r="D24">
        <v>12</v>
      </c>
      <c r="E24" s="1">
        <f t="shared" si="1"/>
        <v>189.66666666666666</v>
      </c>
    </row>
    <row r="25" spans="1:5" ht="12.75">
      <c r="A25" t="s">
        <v>9</v>
      </c>
      <c r="B25">
        <v>3</v>
      </c>
      <c r="C25">
        <v>2085</v>
      </c>
      <c r="D25">
        <v>12</v>
      </c>
      <c r="E25" s="1">
        <f t="shared" si="1"/>
        <v>173.75</v>
      </c>
    </row>
    <row r="26" spans="1:5" ht="12.75">
      <c r="A26" t="s">
        <v>10</v>
      </c>
      <c r="B26">
        <v>6</v>
      </c>
      <c r="C26">
        <v>2132</v>
      </c>
      <c r="D26">
        <v>12</v>
      </c>
      <c r="E26" s="1">
        <f t="shared" si="1"/>
        <v>177.66666666666666</v>
      </c>
    </row>
    <row r="27" spans="1:5" ht="12.75">
      <c r="A27" t="s">
        <v>11</v>
      </c>
      <c r="B27">
        <v>9</v>
      </c>
      <c r="C27">
        <v>2270</v>
      </c>
      <c r="D27">
        <v>12</v>
      </c>
      <c r="E27" s="1">
        <f t="shared" si="1"/>
        <v>189.16666666666666</v>
      </c>
    </row>
    <row r="28" spans="1:5" ht="12.75">
      <c r="A28" t="s">
        <v>12</v>
      </c>
      <c r="B28">
        <v>2</v>
      </c>
      <c r="C28">
        <v>2054</v>
      </c>
      <c r="D28">
        <v>12</v>
      </c>
      <c r="E28" s="1">
        <f t="shared" si="1"/>
        <v>171.16666666666666</v>
      </c>
    </row>
    <row r="29" spans="1:5" ht="12.75">
      <c r="A29" t="s">
        <v>13</v>
      </c>
      <c r="B29">
        <v>7</v>
      </c>
      <c r="C29">
        <v>2136</v>
      </c>
      <c r="D29">
        <v>12</v>
      </c>
      <c r="E29" s="1">
        <f t="shared" si="1"/>
        <v>178</v>
      </c>
    </row>
    <row r="30" spans="1:5" ht="12.75">
      <c r="A30" t="s">
        <v>14</v>
      </c>
      <c r="B30">
        <v>5</v>
      </c>
      <c r="C30">
        <v>2122</v>
      </c>
      <c r="D30">
        <v>12</v>
      </c>
      <c r="E30" s="1">
        <f t="shared" si="1"/>
        <v>176.83333333333334</v>
      </c>
    </row>
    <row r="31" spans="1:5" ht="12.75">
      <c r="A31" t="s">
        <v>15</v>
      </c>
      <c r="B31">
        <v>1</v>
      </c>
      <c r="C31">
        <v>2004</v>
      </c>
      <c r="D31">
        <v>12</v>
      </c>
      <c r="E31" s="1">
        <f t="shared" si="1"/>
        <v>167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3</v>
      </c>
      <c r="C37">
        <v>1986</v>
      </c>
      <c r="D37">
        <v>12</v>
      </c>
      <c r="E37" s="1">
        <f aca="true" t="shared" si="2" ref="E37:E46">IF(C37="","",C37/D37)</f>
        <v>165.5</v>
      </c>
    </row>
    <row r="38" spans="1:5" ht="12.75">
      <c r="A38" t="s">
        <v>18</v>
      </c>
      <c r="B38">
        <v>7</v>
      </c>
      <c r="C38">
        <v>2106</v>
      </c>
      <c r="D38">
        <v>12</v>
      </c>
      <c r="E38" s="1">
        <f t="shared" si="2"/>
        <v>175.5</v>
      </c>
    </row>
    <row r="39" spans="1:5" ht="12.75">
      <c r="A39" t="s">
        <v>19</v>
      </c>
      <c r="B39">
        <v>10</v>
      </c>
      <c r="C39">
        <v>2162</v>
      </c>
      <c r="D39">
        <v>12</v>
      </c>
      <c r="E39" s="1">
        <f t="shared" si="2"/>
        <v>180.16666666666666</v>
      </c>
    </row>
    <row r="40" spans="1:5" ht="12.75">
      <c r="A40" t="s">
        <v>20</v>
      </c>
      <c r="B40">
        <v>9</v>
      </c>
      <c r="C40">
        <v>2109</v>
      </c>
      <c r="D40">
        <v>12</v>
      </c>
      <c r="E40" s="1">
        <f t="shared" si="2"/>
        <v>175.75</v>
      </c>
    </row>
    <row r="41" spans="1:5" ht="12.75">
      <c r="A41" t="s">
        <v>21</v>
      </c>
      <c r="B41">
        <v>4</v>
      </c>
      <c r="C41">
        <v>2003</v>
      </c>
      <c r="D41">
        <v>12</v>
      </c>
      <c r="E41" s="1">
        <f t="shared" si="2"/>
        <v>166.91666666666666</v>
      </c>
    </row>
    <row r="42" spans="1:5" ht="12.75">
      <c r="A42" t="s">
        <v>22</v>
      </c>
      <c r="B42">
        <v>5</v>
      </c>
      <c r="C42">
        <v>2080</v>
      </c>
      <c r="D42">
        <v>12</v>
      </c>
      <c r="E42" s="1">
        <f t="shared" si="2"/>
        <v>173.33333333333334</v>
      </c>
    </row>
    <row r="43" spans="1:5" ht="12.75">
      <c r="A43" t="s">
        <v>23</v>
      </c>
      <c r="B43">
        <v>1</v>
      </c>
      <c r="C43">
        <v>1610</v>
      </c>
      <c r="D43">
        <v>9</v>
      </c>
      <c r="E43" s="1">
        <f t="shared" si="2"/>
        <v>178.88888888888889</v>
      </c>
    </row>
    <row r="44" spans="1:5" ht="12.75">
      <c r="A44" t="s">
        <v>24</v>
      </c>
      <c r="B44">
        <v>6</v>
      </c>
      <c r="C44">
        <v>2101</v>
      </c>
      <c r="D44">
        <v>12</v>
      </c>
      <c r="E44" s="1">
        <f t="shared" si="2"/>
        <v>175.08333333333334</v>
      </c>
    </row>
    <row r="45" spans="1:5" ht="12.75">
      <c r="A45" t="s">
        <v>25</v>
      </c>
      <c r="B45">
        <v>8</v>
      </c>
      <c r="C45">
        <v>2108</v>
      </c>
      <c r="D45">
        <v>12</v>
      </c>
      <c r="E45" s="1">
        <f t="shared" si="2"/>
        <v>175.66666666666666</v>
      </c>
    </row>
    <row r="46" spans="1:5" ht="12.75">
      <c r="A46" t="s">
        <v>26</v>
      </c>
      <c r="B46">
        <v>2</v>
      </c>
      <c r="C46">
        <v>1916</v>
      </c>
      <c r="D46">
        <v>12</v>
      </c>
      <c r="E46" s="1">
        <f t="shared" si="2"/>
        <v>159.66666666666666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1</v>
      </c>
      <c r="C52">
        <v>1368</v>
      </c>
      <c r="D52">
        <v>9</v>
      </c>
      <c r="E52" s="1">
        <f aca="true" t="shared" si="3" ref="E52:E59">IF(C52="","",C52/D52)</f>
        <v>152</v>
      </c>
    </row>
    <row r="53" spans="1:5" ht="12.75">
      <c r="A53" t="s">
        <v>29</v>
      </c>
      <c r="B53">
        <v>2</v>
      </c>
      <c r="C53">
        <v>1698</v>
      </c>
      <c r="D53">
        <v>12</v>
      </c>
      <c r="E53" s="1">
        <f t="shared" si="3"/>
        <v>141.5</v>
      </c>
    </row>
    <row r="54" spans="1:5" ht="12.75">
      <c r="A54" t="s">
        <v>30</v>
      </c>
      <c r="B54">
        <v>6</v>
      </c>
      <c r="C54">
        <v>1847</v>
      </c>
      <c r="D54">
        <v>12</v>
      </c>
      <c r="E54" s="1">
        <f t="shared" si="3"/>
        <v>153.91666666666666</v>
      </c>
    </row>
    <row r="55" spans="1:5" ht="12.75">
      <c r="A55" t="s">
        <v>31</v>
      </c>
      <c r="B55">
        <v>5</v>
      </c>
      <c r="C55">
        <v>1825</v>
      </c>
      <c r="D55">
        <v>12</v>
      </c>
      <c r="E55" s="1">
        <f t="shared" si="3"/>
        <v>152.08333333333334</v>
      </c>
    </row>
    <row r="56" spans="1:5" ht="12.75">
      <c r="A56" t="s">
        <v>32</v>
      </c>
      <c r="B56">
        <v>7</v>
      </c>
      <c r="C56">
        <v>1931</v>
      </c>
      <c r="D56">
        <v>12</v>
      </c>
      <c r="E56" s="1">
        <f t="shared" si="3"/>
        <v>160.91666666666666</v>
      </c>
    </row>
    <row r="57" spans="1:5" ht="12.75">
      <c r="A57" t="s">
        <v>33</v>
      </c>
      <c r="B57">
        <v>2</v>
      </c>
      <c r="C57">
        <v>1698</v>
      </c>
      <c r="D57">
        <v>12</v>
      </c>
      <c r="E57" s="1">
        <f t="shared" si="3"/>
        <v>141.5</v>
      </c>
    </row>
    <row r="58" spans="1:5" ht="12.75">
      <c r="A58" t="s">
        <v>34</v>
      </c>
      <c r="B58">
        <v>4</v>
      </c>
      <c r="C58">
        <v>1739</v>
      </c>
      <c r="D58">
        <v>12</v>
      </c>
      <c r="E58" s="1">
        <f t="shared" si="3"/>
        <v>144.91666666666666</v>
      </c>
    </row>
    <row r="59" spans="1:5" ht="12.75">
      <c r="A59" t="s">
        <v>35</v>
      </c>
      <c r="B59">
        <v>3</v>
      </c>
      <c r="C59">
        <v>1712</v>
      </c>
      <c r="D59">
        <v>12</v>
      </c>
      <c r="E59" s="1">
        <f t="shared" si="3"/>
        <v>142.66666666666666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7</v>
      </c>
      <c r="C65">
        <v>1911</v>
      </c>
      <c r="D65">
        <v>12</v>
      </c>
      <c r="E65" s="1">
        <f aca="true" t="shared" si="4" ref="E65:E71">IF(C65="","",C65/D65)</f>
        <v>159.25</v>
      </c>
    </row>
    <row r="66" spans="1:5" ht="12.75">
      <c r="A66" t="s">
        <v>38</v>
      </c>
      <c r="B66">
        <v>6</v>
      </c>
      <c r="C66">
        <v>1874</v>
      </c>
      <c r="D66">
        <v>12</v>
      </c>
      <c r="E66" s="1">
        <f t="shared" si="4"/>
        <v>156.16666666666666</v>
      </c>
    </row>
    <row r="67" spans="1:5" ht="12.75">
      <c r="A67" t="s">
        <v>39</v>
      </c>
      <c r="B67">
        <v>1</v>
      </c>
      <c r="C67">
        <v>1658</v>
      </c>
      <c r="D67">
        <v>12</v>
      </c>
      <c r="E67" s="1">
        <f t="shared" si="4"/>
        <v>138.16666666666666</v>
      </c>
    </row>
    <row r="68" spans="1:5" ht="12.75">
      <c r="A68" t="s">
        <v>40</v>
      </c>
      <c r="B68">
        <v>3</v>
      </c>
      <c r="C68">
        <v>1785</v>
      </c>
      <c r="D68">
        <v>12</v>
      </c>
      <c r="E68" s="1">
        <f t="shared" si="4"/>
        <v>148.75</v>
      </c>
    </row>
    <row r="69" spans="1:5" ht="12.75">
      <c r="A69" t="s">
        <v>41</v>
      </c>
      <c r="B69">
        <v>2</v>
      </c>
      <c r="C69">
        <v>1769</v>
      </c>
      <c r="D69">
        <v>12</v>
      </c>
      <c r="E69" s="1">
        <f t="shared" si="4"/>
        <v>147.41666666666666</v>
      </c>
    </row>
    <row r="70" spans="1:5" ht="12.75">
      <c r="A70" t="s">
        <v>42</v>
      </c>
      <c r="B70">
        <v>4</v>
      </c>
      <c r="C70">
        <v>1792</v>
      </c>
      <c r="D70">
        <v>12</v>
      </c>
      <c r="E70" s="1">
        <f t="shared" si="4"/>
        <v>149.33333333333334</v>
      </c>
    </row>
    <row r="71" spans="1:5" ht="12.75">
      <c r="A71" t="s">
        <v>43</v>
      </c>
      <c r="B71">
        <v>5</v>
      </c>
      <c r="C71">
        <v>1817</v>
      </c>
      <c r="D71">
        <v>12</v>
      </c>
      <c r="E71" s="1">
        <f t="shared" si="4"/>
        <v>151.41666666666666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Tabelle15"/>
  <dimension ref="A4:E71"/>
  <sheetViews>
    <sheetView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2355</v>
      </c>
      <c r="D7">
        <v>12</v>
      </c>
      <c r="E7" s="1">
        <f aca="true" t="shared" si="0" ref="E7:E16">IF(C7="","",C7/D7)</f>
        <v>196.25</v>
      </c>
    </row>
    <row r="8" spans="1:5" ht="12.75">
      <c r="A8" t="s">
        <v>45</v>
      </c>
      <c r="B8">
        <v>7</v>
      </c>
      <c r="C8">
        <v>2277</v>
      </c>
      <c r="D8">
        <v>12</v>
      </c>
      <c r="E8" s="1">
        <f t="shared" si="0"/>
        <v>189.75</v>
      </c>
    </row>
    <row r="9" spans="1:5" ht="12.75">
      <c r="A9" t="s">
        <v>46</v>
      </c>
      <c r="B9">
        <v>5</v>
      </c>
      <c r="C9">
        <v>2182</v>
      </c>
      <c r="D9">
        <v>12</v>
      </c>
      <c r="E9" s="1">
        <f t="shared" si="0"/>
        <v>181.83333333333334</v>
      </c>
    </row>
    <row r="10" spans="1:5" ht="12.75">
      <c r="A10" t="s">
        <v>47</v>
      </c>
      <c r="B10">
        <v>8</v>
      </c>
      <c r="C10">
        <v>2286</v>
      </c>
      <c r="D10">
        <v>12</v>
      </c>
      <c r="E10" s="1">
        <f t="shared" si="0"/>
        <v>190.5</v>
      </c>
    </row>
    <row r="11" spans="1:5" ht="12.75">
      <c r="A11" t="s">
        <v>48</v>
      </c>
      <c r="B11">
        <v>4</v>
      </c>
      <c r="C11">
        <v>2122</v>
      </c>
      <c r="D11">
        <v>12</v>
      </c>
      <c r="E11" s="1">
        <f t="shared" si="0"/>
        <v>176.83333333333334</v>
      </c>
    </row>
    <row r="12" spans="1:5" ht="12.75">
      <c r="A12" t="s">
        <v>49</v>
      </c>
      <c r="B12">
        <v>9</v>
      </c>
      <c r="C12">
        <v>2298</v>
      </c>
      <c r="D12">
        <v>12</v>
      </c>
      <c r="E12" s="1">
        <f t="shared" si="0"/>
        <v>191.5</v>
      </c>
    </row>
    <row r="13" spans="1:5" ht="12.75">
      <c r="A13" t="s">
        <v>50</v>
      </c>
      <c r="B13">
        <v>2</v>
      </c>
      <c r="C13">
        <v>2106</v>
      </c>
      <c r="D13">
        <v>12</v>
      </c>
      <c r="E13" s="1">
        <f t="shared" si="0"/>
        <v>175.5</v>
      </c>
    </row>
    <row r="14" spans="1:5" ht="12.75">
      <c r="A14" t="s">
        <v>51</v>
      </c>
      <c r="B14">
        <v>6</v>
      </c>
      <c r="C14">
        <v>2234</v>
      </c>
      <c r="D14">
        <v>12</v>
      </c>
      <c r="E14" s="1">
        <f t="shared" si="0"/>
        <v>186.16666666666666</v>
      </c>
    </row>
    <row r="15" spans="1:5" ht="12.75">
      <c r="A15" t="s">
        <v>52</v>
      </c>
      <c r="B15">
        <v>1</v>
      </c>
      <c r="C15">
        <v>2083</v>
      </c>
      <c r="D15">
        <v>12</v>
      </c>
      <c r="E15" s="1">
        <f t="shared" si="0"/>
        <v>173.58333333333334</v>
      </c>
    </row>
    <row r="16" spans="1:5" ht="12.75">
      <c r="A16" t="s">
        <v>53</v>
      </c>
      <c r="B16">
        <v>3</v>
      </c>
      <c r="C16">
        <v>2107</v>
      </c>
      <c r="D16">
        <v>12</v>
      </c>
      <c r="E16" s="1">
        <f t="shared" si="0"/>
        <v>175.58333333333334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10</v>
      </c>
      <c r="C22">
        <v>2318</v>
      </c>
      <c r="D22">
        <v>12</v>
      </c>
      <c r="E22" s="1">
        <f aca="true" t="shared" si="1" ref="E22:E31">IF(C22="","",C22/D22)</f>
        <v>193.16666666666666</v>
      </c>
    </row>
    <row r="23" spans="1:5" ht="12.75">
      <c r="A23" t="s">
        <v>7</v>
      </c>
      <c r="B23">
        <v>3</v>
      </c>
      <c r="C23">
        <v>2068</v>
      </c>
      <c r="D23">
        <v>12</v>
      </c>
      <c r="E23" s="1">
        <f t="shared" si="1"/>
        <v>172.33333333333334</v>
      </c>
    </row>
    <row r="24" spans="1:5" ht="12.75">
      <c r="A24" t="s">
        <v>6</v>
      </c>
      <c r="B24">
        <v>1</v>
      </c>
      <c r="C24">
        <v>2048</v>
      </c>
      <c r="D24">
        <v>12</v>
      </c>
      <c r="E24" s="1">
        <f t="shared" si="1"/>
        <v>170.66666666666666</v>
      </c>
    </row>
    <row r="25" spans="1:5" ht="12.75">
      <c r="A25" t="s">
        <v>9</v>
      </c>
      <c r="B25">
        <v>9</v>
      </c>
      <c r="C25">
        <v>2174</v>
      </c>
      <c r="D25">
        <v>12</v>
      </c>
      <c r="E25" s="1">
        <f t="shared" si="1"/>
        <v>181.16666666666666</v>
      </c>
    </row>
    <row r="26" spans="1:5" ht="12.75">
      <c r="A26" t="s">
        <v>10</v>
      </c>
      <c r="B26">
        <v>8</v>
      </c>
      <c r="C26">
        <v>2159</v>
      </c>
      <c r="D26">
        <v>12</v>
      </c>
      <c r="E26" s="1">
        <f t="shared" si="1"/>
        <v>179.91666666666666</v>
      </c>
    </row>
    <row r="27" spans="1:5" ht="12.75">
      <c r="A27" t="s">
        <v>11</v>
      </c>
      <c r="B27">
        <v>5</v>
      </c>
      <c r="C27">
        <v>2100</v>
      </c>
      <c r="D27">
        <v>12</v>
      </c>
      <c r="E27" s="1">
        <f t="shared" si="1"/>
        <v>175</v>
      </c>
    </row>
    <row r="28" spans="1:5" ht="12.75">
      <c r="A28" t="s">
        <v>12</v>
      </c>
      <c r="B28">
        <v>2</v>
      </c>
      <c r="C28">
        <v>2050</v>
      </c>
      <c r="D28">
        <v>12</v>
      </c>
      <c r="E28" s="1">
        <f t="shared" si="1"/>
        <v>170.83333333333334</v>
      </c>
    </row>
    <row r="29" spans="1:5" ht="12.75">
      <c r="A29" t="s">
        <v>13</v>
      </c>
      <c r="B29">
        <v>6</v>
      </c>
      <c r="C29">
        <v>2102</v>
      </c>
      <c r="D29">
        <v>12</v>
      </c>
      <c r="E29" s="1">
        <f t="shared" si="1"/>
        <v>175.16666666666666</v>
      </c>
    </row>
    <row r="30" spans="1:5" ht="12.75">
      <c r="A30" t="s">
        <v>14</v>
      </c>
      <c r="B30">
        <v>7</v>
      </c>
      <c r="C30">
        <v>2132</v>
      </c>
      <c r="D30">
        <v>12</v>
      </c>
      <c r="E30" s="1">
        <f t="shared" si="1"/>
        <v>177.66666666666666</v>
      </c>
    </row>
    <row r="31" spans="1:5" ht="12.75">
      <c r="A31" t="s">
        <v>15</v>
      </c>
      <c r="B31">
        <v>4</v>
      </c>
      <c r="C31">
        <v>2078</v>
      </c>
      <c r="D31">
        <v>12</v>
      </c>
      <c r="E31" s="1">
        <f t="shared" si="1"/>
        <v>173.16666666666666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3</v>
      </c>
      <c r="C37">
        <v>2000</v>
      </c>
      <c r="D37">
        <v>12</v>
      </c>
      <c r="E37" s="1">
        <f aca="true" t="shared" si="2" ref="E37:E46">IF(C37="","",C37/D37)</f>
        <v>166.66666666666666</v>
      </c>
    </row>
    <row r="38" spans="1:5" ht="12.75">
      <c r="A38" t="s">
        <v>18</v>
      </c>
      <c r="B38">
        <v>9</v>
      </c>
      <c r="C38">
        <v>2169</v>
      </c>
      <c r="D38">
        <v>12</v>
      </c>
      <c r="E38" s="1">
        <f t="shared" si="2"/>
        <v>180.75</v>
      </c>
    </row>
    <row r="39" spans="1:5" ht="12.75">
      <c r="A39" t="s">
        <v>19</v>
      </c>
      <c r="B39">
        <v>5</v>
      </c>
      <c r="C39">
        <v>2053</v>
      </c>
      <c r="D39">
        <v>12</v>
      </c>
      <c r="E39" s="1">
        <f t="shared" si="2"/>
        <v>171.08333333333334</v>
      </c>
    </row>
    <row r="40" spans="1:5" ht="12.75">
      <c r="A40" t="s">
        <v>20</v>
      </c>
      <c r="B40">
        <v>8</v>
      </c>
      <c r="C40">
        <v>2113</v>
      </c>
      <c r="D40">
        <v>12</v>
      </c>
      <c r="E40" s="1">
        <f t="shared" si="2"/>
        <v>176.08333333333334</v>
      </c>
    </row>
    <row r="41" spans="1:5" ht="12.75">
      <c r="A41" t="s">
        <v>21</v>
      </c>
      <c r="B41">
        <v>7</v>
      </c>
      <c r="C41">
        <v>2086</v>
      </c>
      <c r="D41">
        <v>12</v>
      </c>
      <c r="E41" s="1">
        <f t="shared" si="2"/>
        <v>173.83333333333334</v>
      </c>
    </row>
    <row r="42" spans="1:5" ht="12.75">
      <c r="A42" t="s">
        <v>22</v>
      </c>
      <c r="B42">
        <v>1</v>
      </c>
      <c r="C42">
        <v>1940</v>
      </c>
      <c r="D42">
        <v>12</v>
      </c>
      <c r="E42" s="1">
        <f t="shared" si="2"/>
        <v>161.66666666666666</v>
      </c>
    </row>
    <row r="43" spans="1:5" ht="12.75">
      <c r="A43" t="s">
        <v>23</v>
      </c>
      <c r="B43">
        <v>10</v>
      </c>
      <c r="C43">
        <v>2186</v>
      </c>
      <c r="D43">
        <v>12</v>
      </c>
      <c r="E43" s="1">
        <f t="shared" si="2"/>
        <v>182.16666666666666</v>
      </c>
    </row>
    <row r="44" spans="1:5" ht="12.75">
      <c r="A44" t="s">
        <v>24</v>
      </c>
      <c r="B44">
        <v>4</v>
      </c>
      <c r="C44">
        <v>2044</v>
      </c>
      <c r="D44">
        <v>12</v>
      </c>
      <c r="E44" s="1">
        <f t="shared" si="2"/>
        <v>170.33333333333334</v>
      </c>
    </row>
    <row r="45" spans="1:5" ht="12.75">
      <c r="A45" t="s">
        <v>25</v>
      </c>
      <c r="B45">
        <v>6</v>
      </c>
      <c r="C45">
        <v>2080</v>
      </c>
      <c r="D45">
        <v>12</v>
      </c>
      <c r="E45" s="1">
        <f t="shared" si="2"/>
        <v>173.33333333333334</v>
      </c>
    </row>
    <row r="46" spans="1:5" ht="12.75">
      <c r="A46" t="s">
        <v>26</v>
      </c>
      <c r="B46">
        <v>2</v>
      </c>
      <c r="C46">
        <v>1950</v>
      </c>
      <c r="D46">
        <v>12</v>
      </c>
      <c r="E46" s="1">
        <f t="shared" si="2"/>
        <v>162.5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3</v>
      </c>
      <c r="C52">
        <v>1783</v>
      </c>
      <c r="D52">
        <v>12</v>
      </c>
      <c r="E52" s="1">
        <f aca="true" t="shared" si="3" ref="E52:E59">IF(C52="","",C52/D52)</f>
        <v>148.58333333333334</v>
      </c>
    </row>
    <row r="53" spans="1:5" ht="12.75">
      <c r="A53" t="s">
        <v>29</v>
      </c>
      <c r="B53">
        <v>4</v>
      </c>
      <c r="C53">
        <v>1794</v>
      </c>
      <c r="D53">
        <v>12</v>
      </c>
      <c r="E53" s="1">
        <f t="shared" si="3"/>
        <v>149.5</v>
      </c>
    </row>
    <row r="54" spans="1:5" ht="12.75">
      <c r="A54" t="s">
        <v>30</v>
      </c>
      <c r="B54">
        <v>8</v>
      </c>
      <c r="C54">
        <v>2147</v>
      </c>
      <c r="D54">
        <v>12</v>
      </c>
      <c r="E54" s="1">
        <f t="shared" si="3"/>
        <v>178.91666666666666</v>
      </c>
    </row>
    <row r="55" spans="1:5" ht="12.75">
      <c r="A55" t="s">
        <v>31</v>
      </c>
      <c r="B55">
        <v>7</v>
      </c>
      <c r="C55">
        <v>1996</v>
      </c>
      <c r="D55">
        <v>12</v>
      </c>
      <c r="E55" s="1">
        <f t="shared" si="3"/>
        <v>166.33333333333334</v>
      </c>
    </row>
    <row r="56" spans="1:5" ht="12.75">
      <c r="A56" t="s">
        <v>32</v>
      </c>
      <c r="B56">
        <v>1</v>
      </c>
      <c r="C56">
        <v>1376</v>
      </c>
      <c r="D56">
        <v>9</v>
      </c>
      <c r="E56" s="1">
        <f t="shared" si="3"/>
        <v>152.88888888888889</v>
      </c>
    </row>
    <row r="57" spans="1:5" ht="12.75">
      <c r="A57" t="s">
        <v>33</v>
      </c>
      <c r="B57">
        <v>6</v>
      </c>
      <c r="C57">
        <v>1949</v>
      </c>
      <c r="D57">
        <v>12</v>
      </c>
      <c r="E57" s="1">
        <f t="shared" si="3"/>
        <v>162.41666666666666</v>
      </c>
    </row>
    <row r="58" spans="1:5" ht="12.75">
      <c r="A58" t="s">
        <v>34</v>
      </c>
      <c r="B58">
        <v>2</v>
      </c>
      <c r="C58">
        <v>1730</v>
      </c>
      <c r="D58">
        <v>12</v>
      </c>
      <c r="E58" s="1">
        <f t="shared" si="3"/>
        <v>144.16666666666666</v>
      </c>
    </row>
    <row r="59" spans="1:5" ht="12.75">
      <c r="A59" t="s">
        <v>35</v>
      </c>
      <c r="B59">
        <v>5</v>
      </c>
      <c r="C59">
        <v>1922</v>
      </c>
      <c r="D59">
        <v>12</v>
      </c>
      <c r="E59" s="1">
        <f t="shared" si="3"/>
        <v>160.16666666666666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4.5</v>
      </c>
      <c r="C65">
        <v>1849</v>
      </c>
      <c r="D65">
        <v>12</v>
      </c>
      <c r="E65" s="1">
        <f aca="true" t="shared" si="4" ref="E65:E71">IF(C65="","",C65/D65)</f>
        <v>154.08333333333334</v>
      </c>
    </row>
    <row r="66" spans="1:5" ht="12.75">
      <c r="A66" t="s">
        <v>38</v>
      </c>
      <c r="B66">
        <v>7</v>
      </c>
      <c r="C66">
        <v>1973</v>
      </c>
      <c r="D66">
        <v>12</v>
      </c>
      <c r="E66" s="1">
        <f t="shared" si="4"/>
        <v>164.41666666666666</v>
      </c>
    </row>
    <row r="67" spans="1:5" ht="12.75">
      <c r="A67" t="s">
        <v>39</v>
      </c>
      <c r="B67">
        <v>1</v>
      </c>
      <c r="C67">
        <v>1654</v>
      </c>
      <c r="D67">
        <v>12</v>
      </c>
      <c r="E67" s="1">
        <f t="shared" si="4"/>
        <v>137.83333333333334</v>
      </c>
    </row>
    <row r="68" spans="1:5" ht="12.75">
      <c r="A68" t="s">
        <v>40</v>
      </c>
      <c r="B68">
        <v>2</v>
      </c>
      <c r="C68">
        <v>1664</v>
      </c>
      <c r="D68">
        <v>12</v>
      </c>
      <c r="E68" s="1">
        <f t="shared" si="4"/>
        <v>138.66666666666666</v>
      </c>
    </row>
    <row r="69" spans="1:5" ht="12.75">
      <c r="A69" t="s">
        <v>41</v>
      </c>
      <c r="B69">
        <v>4.5</v>
      </c>
      <c r="C69">
        <v>1849</v>
      </c>
      <c r="D69">
        <v>12</v>
      </c>
      <c r="E69" s="1">
        <f t="shared" si="4"/>
        <v>154.08333333333334</v>
      </c>
    </row>
    <row r="70" spans="1:5" ht="12.75">
      <c r="A70" t="s">
        <v>42</v>
      </c>
      <c r="B70">
        <v>3</v>
      </c>
      <c r="C70">
        <v>1718</v>
      </c>
      <c r="D70">
        <v>12</v>
      </c>
      <c r="E70" s="1">
        <f t="shared" si="4"/>
        <v>143.16666666666666</v>
      </c>
    </row>
    <row r="71" spans="1:5" ht="12.75">
      <c r="A71" t="s">
        <v>43</v>
      </c>
      <c r="B71">
        <v>6</v>
      </c>
      <c r="C71">
        <v>1970</v>
      </c>
      <c r="D71">
        <v>12</v>
      </c>
      <c r="E71" s="1">
        <f t="shared" si="4"/>
        <v>164.16666666666666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Tabelle16">
    <pageSetUpPr fitToPage="1"/>
  </sheetPr>
  <dimension ref="A1:E72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1" max="1" width="12.7109375" style="0" bestFit="1" customWidth="1"/>
  </cols>
  <sheetData>
    <row r="1" ht="12.75">
      <c r="A1" t="s">
        <v>55</v>
      </c>
    </row>
    <row r="4" ht="15.75">
      <c r="A4" s="2" t="s">
        <v>0</v>
      </c>
    </row>
    <row r="6" spans="1:5" ht="12.75">
      <c r="A6" s="3" t="s">
        <v>1</v>
      </c>
      <c r="B6" t="str">
        <f>Basis!B4</f>
        <v>OS</v>
      </c>
      <c r="C6" t="str">
        <f>Basis!C4</f>
        <v>WB</v>
      </c>
      <c r="D6" t="str">
        <f>Basis!D4</f>
        <v>OT</v>
      </c>
      <c r="E6" t="str">
        <f>Basis!E4</f>
        <v>WA</v>
      </c>
    </row>
    <row r="7" spans="1:5" ht="12.75">
      <c r="A7" t="s">
        <v>44</v>
      </c>
      <c r="B7" s="1">
        <f>AVERAGE(Basis!B7,Basis!F7,Basis!J7,Basis!N7)</f>
        <v>193.08333333333331</v>
      </c>
      <c r="C7" s="1">
        <f>AVERAGE(Basis!C7,Basis!G7,Basis!K7,Basis!O7)</f>
        <v>202.41666666666669</v>
      </c>
      <c r="D7" s="1">
        <f>AVERAGE(Basis!D7,Basis!H7,Basis!L7,Basis!P7)</f>
        <v>190.44444444444446</v>
      </c>
      <c r="E7" s="1">
        <f>AVERAGE(Basis!E7,Basis!I7,Basis!M7,Basis!Q7)</f>
        <v>181.08333333333334</v>
      </c>
    </row>
    <row r="8" spans="1:5" ht="12.75">
      <c r="A8" t="s">
        <v>45</v>
      </c>
      <c r="B8" s="1">
        <f>AVERAGE(Basis!B8,Basis!F8,Basis!J8,Basis!N8)</f>
        <v>185.14583333333331</v>
      </c>
      <c r="C8" s="1">
        <f>AVERAGE(Basis!C8,Basis!G8,Basis!K8,Basis!O8)</f>
        <v>188.35416666666666</v>
      </c>
      <c r="D8" s="1">
        <f>AVERAGE(Basis!D8,Basis!H8,Basis!L8,Basis!P8)</f>
        <v>179.16666666666666</v>
      </c>
      <c r="E8" s="1">
        <f>AVERAGE(Basis!E8,Basis!I8,Basis!M8,Basis!Q8)</f>
        <v>193.55555555555557</v>
      </c>
    </row>
    <row r="9" spans="1:5" ht="12.75">
      <c r="A9" t="s">
        <v>46</v>
      </c>
      <c r="B9" s="1">
        <f>AVERAGE(Basis!B9,Basis!F9,Basis!J9,Basis!N9)</f>
        <v>182.16666666666666</v>
      </c>
      <c r="C9" s="1">
        <f>AVERAGE(Basis!C9,Basis!G9,Basis!K9,Basis!O9)</f>
        <v>188.04166666666666</v>
      </c>
      <c r="D9" s="1">
        <f>AVERAGE(Basis!D9,Basis!H9,Basis!L9,Basis!P9)</f>
        <v>173.5648148148148</v>
      </c>
      <c r="E9" s="1">
        <f>AVERAGE(Basis!E9,Basis!I9,Basis!M9,Basis!Q9)</f>
        <v>184.5</v>
      </c>
    </row>
    <row r="10" spans="1:5" ht="12.75">
      <c r="A10" t="s">
        <v>47</v>
      </c>
      <c r="B10" s="1">
        <f>AVERAGE(Basis!B10,Basis!F10,Basis!J10,Basis!N10)</f>
        <v>181.02083333333334</v>
      </c>
      <c r="C10" s="1">
        <f>AVERAGE(Basis!C10,Basis!G10,Basis!K10,Basis!O10)</f>
        <v>179.1875</v>
      </c>
      <c r="D10" s="1">
        <f>AVERAGE(Basis!D10,Basis!H10,Basis!L10,Basis!P10)</f>
        <v>186.44444444444446</v>
      </c>
      <c r="E10" s="1">
        <f>AVERAGE(Basis!E10,Basis!I10,Basis!M10,Basis!Q10)</f>
        <v>173.58333333333334</v>
      </c>
    </row>
    <row r="11" spans="1:5" ht="12.75">
      <c r="A11" t="s">
        <v>48</v>
      </c>
      <c r="B11" s="1">
        <f>AVERAGE(Basis!B11,Basis!F11,Basis!J11,Basis!N11)</f>
        <v>177.20833333333334</v>
      </c>
      <c r="C11" s="1">
        <f>AVERAGE(Basis!C11,Basis!G11,Basis!K11,Basis!O11)</f>
        <v>175.97916666666669</v>
      </c>
      <c r="D11" s="1">
        <f>AVERAGE(Basis!D11,Basis!H11,Basis!L11,Basis!P11)</f>
        <v>178.44444444444446</v>
      </c>
      <c r="E11" s="1">
        <f>AVERAGE(Basis!E11,Basis!I11,Basis!M11,Basis!Q11)</f>
        <v>175.38888888888889</v>
      </c>
    </row>
    <row r="12" spans="1:5" ht="12.75">
      <c r="A12" t="s">
        <v>49</v>
      </c>
      <c r="B12" s="1">
        <f>AVERAGE(Basis!B12,Basis!F12,Basis!J12,Basis!N12)</f>
        <v>177.70833333333331</v>
      </c>
      <c r="C12" s="1">
        <f>AVERAGE(Basis!C12,Basis!G12,Basis!K12,Basis!O12)</f>
        <v>172.6875</v>
      </c>
      <c r="D12" s="1">
        <f>AVERAGE(Basis!D12,Basis!H12,Basis!L12,Basis!P12)</f>
        <v>176.83333333333334</v>
      </c>
      <c r="E12" s="1">
        <f>AVERAGE(Basis!E12,Basis!I12,Basis!M12,Basis!Q12)</f>
        <v>177.5</v>
      </c>
    </row>
    <row r="13" spans="1:5" ht="12.75">
      <c r="A13" t="s">
        <v>50</v>
      </c>
      <c r="B13" s="1">
        <f>AVERAGE(Basis!B13,Basis!F13,Basis!J13,Basis!N13)</f>
        <v>172.9375</v>
      </c>
      <c r="C13" s="1">
        <f>AVERAGE(Basis!C13,Basis!G13,Basis!K13,Basis!O13)</f>
        <v>180.83333333333331</v>
      </c>
      <c r="D13" s="1">
        <f>AVERAGE(Basis!D13,Basis!H13,Basis!L13,Basis!P13)</f>
        <v>175.61111111111111</v>
      </c>
      <c r="E13" s="1">
        <f>AVERAGE(Basis!E13,Basis!I13,Basis!M13,Basis!Q13)</f>
        <v>169.3888888888889</v>
      </c>
    </row>
    <row r="14" spans="1:5" ht="12.75">
      <c r="A14" t="s">
        <v>51</v>
      </c>
      <c r="B14" s="1">
        <f>AVERAGE(Basis!B14,Basis!F14,Basis!J14,Basis!N14)</f>
        <v>168.0625</v>
      </c>
      <c r="C14" s="1">
        <f>AVERAGE(Basis!C14,Basis!G14,Basis!K14,Basis!O14)</f>
        <v>176.68750000000003</v>
      </c>
      <c r="D14" s="1">
        <f>AVERAGE(Basis!D14,Basis!H14,Basis!L14,Basis!P14)</f>
        <v>168.91666666666666</v>
      </c>
      <c r="E14" s="1">
        <f>AVERAGE(Basis!E14,Basis!I14,Basis!M14,Basis!Q14)</f>
        <v>175.13888888888889</v>
      </c>
    </row>
    <row r="15" spans="1:5" ht="12.75">
      <c r="A15" t="s">
        <v>52</v>
      </c>
      <c r="B15" s="1">
        <f>AVERAGE(Basis!B15,Basis!F15,Basis!J15,Basis!N15)</f>
        <v>173.35416666666666</v>
      </c>
      <c r="C15" s="1">
        <f>AVERAGE(Basis!C15,Basis!G15,Basis!K15,Basis!O15)</f>
        <v>181.1875</v>
      </c>
      <c r="D15" s="1">
        <f>AVERAGE(Basis!D15,Basis!H15,Basis!L15,Basis!P15)</f>
        <v>171.7222222222222</v>
      </c>
      <c r="E15" s="1">
        <f>AVERAGE(Basis!E15,Basis!I15,Basis!M15,Basis!Q15)</f>
        <v>164.86111111111111</v>
      </c>
    </row>
    <row r="16" spans="1:5" ht="12.75">
      <c r="A16" s="5" t="s">
        <v>53</v>
      </c>
      <c r="B16" s="6">
        <f>AVERAGE(Basis!B16,Basis!F16,Basis!J16,Basis!N16)</f>
        <v>169.41666666666666</v>
      </c>
      <c r="C16" s="6">
        <f>AVERAGE(Basis!C16,Basis!G16,Basis!K16,Basis!O16)</f>
        <v>181.5</v>
      </c>
      <c r="D16" s="6">
        <f>AVERAGE(Basis!D16,Basis!H16,Basis!L16,Basis!P16)</f>
        <v>169</v>
      </c>
      <c r="E16" s="6">
        <f>AVERAGE(Basis!E16,Basis!I16,Basis!M16,Basis!Q16)</f>
        <v>167.11111111111111</v>
      </c>
    </row>
    <row r="17" spans="1:5" ht="12.75">
      <c r="A17" t="s">
        <v>60</v>
      </c>
      <c r="B17" s="1">
        <f>AVERAGE(B7:B16)</f>
        <v>178.01041666666669</v>
      </c>
      <c r="C17" s="1">
        <f>AVERAGE(C7:C16)</f>
        <v>182.6875</v>
      </c>
      <c r="D17" s="1">
        <f>AVERAGE(D7:D16)</f>
        <v>177.0148148148148</v>
      </c>
      <c r="E17" s="1">
        <f>AVERAGE(E7:E16)</f>
        <v>176.21111111111114</v>
      </c>
    </row>
    <row r="19" ht="15.75">
      <c r="A19" s="2" t="s">
        <v>54</v>
      </c>
    </row>
    <row r="21" spans="1:5" ht="12.75">
      <c r="A21" s="3" t="s">
        <v>1</v>
      </c>
      <c r="B21" t="str">
        <f>Basis!B19</f>
        <v>OS</v>
      </c>
      <c r="C21" t="str">
        <f>Basis!C19</f>
        <v>WB</v>
      </c>
      <c r="D21" t="str">
        <f>Basis!D19</f>
        <v>OT</v>
      </c>
      <c r="E21" t="str">
        <f>Basis!E19</f>
        <v>WA</v>
      </c>
    </row>
    <row r="22" spans="1:5" ht="12.75">
      <c r="A22" t="s">
        <v>11</v>
      </c>
      <c r="B22" s="1">
        <f>AVERAGE(Basis!B22,Basis!F22,Basis!J22,Basis!N22)</f>
        <v>177.18749999999997</v>
      </c>
      <c r="C22" s="1">
        <f>AVERAGE(Basis!C22,Basis!G22,Basis!K22,Basis!O22)</f>
        <v>190.29166666666669</v>
      </c>
      <c r="D22" s="1">
        <f>AVERAGE(Basis!D22,Basis!H22,Basis!L22,Basis!P22)</f>
        <v>183.08333333333334</v>
      </c>
      <c r="E22" s="1">
        <f>AVERAGE(Basis!E22,Basis!I22,Basis!M22,Basis!Q22)</f>
        <v>176.08333333333334</v>
      </c>
    </row>
    <row r="23" spans="1:5" ht="12.75">
      <c r="A23" t="s">
        <v>9</v>
      </c>
      <c r="B23" s="1">
        <f>AVERAGE(Basis!B23,Basis!F23,Basis!J23,Basis!N23)</f>
        <v>177.79166666666669</v>
      </c>
      <c r="C23" s="1">
        <f>AVERAGE(Basis!C23,Basis!G23,Basis!K23,Basis!O23)</f>
        <v>185.97916666666666</v>
      </c>
      <c r="D23" s="1">
        <f>AVERAGE(Basis!D23,Basis!H23,Basis!L23,Basis!P23)</f>
        <v>187.5</v>
      </c>
      <c r="E23" s="1">
        <f>AVERAGE(Basis!E23,Basis!I23,Basis!M23,Basis!Q23)</f>
        <v>173.61111111111111</v>
      </c>
    </row>
    <row r="24" spans="1:5" ht="12.75">
      <c r="A24" t="s">
        <v>10</v>
      </c>
      <c r="B24" s="1">
        <f>AVERAGE(Basis!B24,Basis!F24,Basis!J24,Basis!N24)</f>
        <v>179.70833333333334</v>
      </c>
      <c r="C24" s="1">
        <f>AVERAGE(Basis!C24,Basis!G24,Basis!K24,Basis!O24)</f>
        <v>186.0625</v>
      </c>
      <c r="D24" s="1">
        <f>AVERAGE(Basis!D24,Basis!H24,Basis!L24,Basis!P24)</f>
        <v>180.83333333333334</v>
      </c>
      <c r="E24" s="1">
        <f>AVERAGE(Basis!E24,Basis!I24,Basis!M24,Basis!Q24)</f>
        <v>175.5</v>
      </c>
    </row>
    <row r="25" spans="1:5" ht="12.75">
      <c r="A25" t="s">
        <v>8</v>
      </c>
      <c r="B25" s="1">
        <f>AVERAGE(Basis!B25,Basis!F25,Basis!J25,Basis!N25)</f>
        <v>182.02083333333334</v>
      </c>
      <c r="C25" s="1">
        <f>AVERAGE(Basis!C25,Basis!G25,Basis!K25,Basis!O25)</f>
        <v>178.41666666666666</v>
      </c>
      <c r="D25" s="1">
        <f>AVERAGE(Basis!D25,Basis!H25,Basis!L25,Basis!P25)</f>
        <v>173.1388888888889</v>
      </c>
      <c r="E25" s="1">
        <f>AVERAGE(Basis!E25,Basis!I25,Basis!M25,Basis!Q25)</f>
        <v>181</v>
      </c>
    </row>
    <row r="26" spans="1:5" ht="12.75">
      <c r="A26" t="s">
        <v>7</v>
      </c>
      <c r="B26" s="1">
        <f>AVERAGE(Basis!B26,Basis!F26,Basis!J26,Basis!N26)</f>
        <v>176.19444444444446</v>
      </c>
      <c r="C26" s="1">
        <f>AVERAGE(Basis!C26,Basis!G26,Basis!K26,Basis!O26)</f>
        <v>182.83333333333331</v>
      </c>
      <c r="D26" s="1">
        <f>AVERAGE(Basis!D26,Basis!H26,Basis!L26,Basis!P26)</f>
        <v>173.30555555555554</v>
      </c>
      <c r="E26" s="1">
        <f>AVERAGE(Basis!E26,Basis!I26,Basis!M26,Basis!Q26)</f>
        <v>178.58333333333334</v>
      </c>
    </row>
    <row r="27" spans="1:5" ht="12.75">
      <c r="A27" t="s">
        <v>6</v>
      </c>
      <c r="B27" s="1">
        <f>AVERAGE(Basis!B27,Basis!F27,Basis!J27,Basis!N27)</f>
        <v>174.25</v>
      </c>
      <c r="C27" s="1">
        <f>AVERAGE(Basis!C27,Basis!G27,Basis!K27,Basis!O27)</f>
        <v>178.25</v>
      </c>
      <c r="D27" s="1">
        <f>AVERAGE(Basis!D27,Basis!H27,Basis!L27,Basis!P27)</f>
        <v>181.1388888888889</v>
      </c>
      <c r="E27" s="1">
        <f>AVERAGE(Basis!E27,Basis!I27,Basis!M27,Basis!Q27)</f>
        <v>179.11111111111111</v>
      </c>
    </row>
    <row r="28" spans="1:5" ht="12.75">
      <c r="A28" t="s">
        <v>13</v>
      </c>
      <c r="B28" s="1">
        <f>AVERAGE(Basis!B28,Basis!F28,Basis!J28,Basis!N28)</f>
        <v>181.5625</v>
      </c>
      <c r="C28" s="1">
        <f>AVERAGE(Basis!C28,Basis!G28,Basis!K28,Basis!O28)</f>
        <v>174.60416666666666</v>
      </c>
      <c r="D28" s="1">
        <f>AVERAGE(Basis!D28,Basis!H28,Basis!L28,Basis!P28)</f>
        <v>170.11111111111111</v>
      </c>
      <c r="E28" s="1">
        <f>AVERAGE(Basis!E28,Basis!I28,Basis!M28,Basis!Q28)</f>
        <v>181.25</v>
      </c>
    </row>
    <row r="29" spans="1:5" ht="12.75">
      <c r="A29" t="s">
        <v>15</v>
      </c>
      <c r="B29" s="1">
        <f>AVERAGE(Basis!B29,Basis!F29,Basis!J29,Basis!N29)</f>
        <v>183.45833333333331</v>
      </c>
      <c r="C29" s="1">
        <f>AVERAGE(Basis!C29,Basis!G29,Basis!K29,Basis!O29)</f>
        <v>175.70833333333334</v>
      </c>
      <c r="D29" s="1">
        <f>AVERAGE(Basis!D29,Basis!H29,Basis!L29,Basis!P29)</f>
        <v>170.44444444444446</v>
      </c>
      <c r="E29" s="1">
        <f>AVERAGE(Basis!E29,Basis!I29,Basis!M29,Basis!Q29)</f>
        <v>163.75</v>
      </c>
    </row>
    <row r="30" spans="1:5" ht="12.75">
      <c r="A30" t="s">
        <v>12</v>
      </c>
      <c r="B30" s="1">
        <f>AVERAGE(Basis!B30,Basis!F30,Basis!J30,Basis!N30)</f>
        <v>167.3125</v>
      </c>
      <c r="C30" s="1">
        <f>AVERAGE(Basis!C30,Basis!G30,Basis!K30,Basis!O30)</f>
        <v>175.64583333333334</v>
      </c>
      <c r="D30" s="1">
        <f>AVERAGE(Basis!D30,Basis!H30,Basis!L30,Basis!P30)</f>
        <v>177.52777777777774</v>
      </c>
      <c r="E30" s="1">
        <f>AVERAGE(Basis!E30,Basis!I30,Basis!M30,Basis!Q30)</f>
        <v>167.11111111111111</v>
      </c>
    </row>
    <row r="31" spans="1:5" ht="12.75">
      <c r="A31" s="5" t="s">
        <v>14</v>
      </c>
      <c r="B31" s="6">
        <f>AVERAGE(Basis!B31,Basis!F31,Basis!J31,Basis!N31)</f>
        <v>168.79166666666669</v>
      </c>
      <c r="C31" s="6">
        <f>AVERAGE(Basis!C31,Basis!G31,Basis!K31,Basis!O31)</f>
        <v>175.08333333333331</v>
      </c>
      <c r="D31" s="6">
        <f>AVERAGE(Basis!D31,Basis!H31,Basis!L31,Basis!P31)</f>
        <v>167.13888888888889</v>
      </c>
      <c r="E31" s="6">
        <f>AVERAGE(Basis!E31,Basis!I31,Basis!M31,Basis!Q31)</f>
        <v>171.3888888888889</v>
      </c>
    </row>
    <row r="32" spans="1:5" ht="12.75">
      <c r="A32" t="s">
        <v>60</v>
      </c>
      <c r="B32" s="1">
        <f>AVERAGE(B22:B31)</f>
        <v>176.82777777777778</v>
      </c>
      <c r="C32" s="1">
        <f>AVERAGE(C22:C31)</f>
        <v>180.28749999999997</v>
      </c>
      <c r="D32" s="1">
        <f>AVERAGE(D22:D31)</f>
        <v>176.42222222222225</v>
      </c>
      <c r="E32" s="1">
        <f>AVERAGE(E22:E31)</f>
        <v>174.73888888888888</v>
      </c>
    </row>
    <row r="34" ht="15.75">
      <c r="A34" s="2" t="s">
        <v>16</v>
      </c>
    </row>
    <row r="36" spans="1:5" ht="12.75">
      <c r="A36" s="3" t="s">
        <v>1</v>
      </c>
      <c r="B36" t="str">
        <f>Basis!B34</f>
        <v>OT</v>
      </c>
      <c r="C36" t="str">
        <f>Basis!C34</f>
        <v>WA</v>
      </c>
      <c r="D36" t="str">
        <f>Basis!D34</f>
        <v>OS</v>
      </c>
      <c r="E36" t="str">
        <f>Basis!E34</f>
        <v>WB</v>
      </c>
    </row>
    <row r="37" spans="1:5" ht="12.75">
      <c r="A37" t="s">
        <v>17</v>
      </c>
      <c r="B37" s="1">
        <f>AVERAGE(Basis!B37,Basis!F37,Basis!J37,Basis!N37)</f>
        <v>175.77083333333331</v>
      </c>
      <c r="C37" s="1">
        <f>AVERAGE(Basis!C37,Basis!G37,Basis!K37,Basis!O37)</f>
        <v>174.52083333333331</v>
      </c>
      <c r="D37" s="1">
        <f>AVERAGE(Basis!D37,Basis!H37,Basis!L37,Basis!P37)</f>
        <v>170.61111111111111</v>
      </c>
      <c r="E37" s="1">
        <f>AVERAGE(Basis!E37,Basis!I37,Basis!M37,Basis!Q37)</f>
        <v>181.05555555555554</v>
      </c>
    </row>
    <row r="38" spans="1:5" ht="12.75">
      <c r="A38" t="s">
        <v>18</v>
      </c>
      <c r="B38" s="1">
        <f>AVERAGE(Basis!B38,Basis!F38,Basis!J38,Basis!N38)</f>
        <v>177.1875</v>
      </c>
      <c r="C38" s="1">
        <f>AVERAGE(Basis!C38,Basis!G38,Basis!K38,Basis!O38)</f>
        <v>171.33333333333331</v>
      </c>
      <c r="D38" s="1">
        <f>AVERAGE(Basis!D38,Basis!H38,Basis!L38,Basis!P38)</f>
        <v>171.74074074074073</v>
      </c>
      <c r="E38" s="1">
        <f>AVERAGE(Basis!E38,Basis!I38,Basis!M38,Basis!Q38)</f>
        <v>177.5</v>
      </c>
    </row>
    <row r="39" spans="1:5" ht="12.75">
      <c r="A39" t="s">
        <v>19</v>
      </c>
      <c r="B39" s="1">
        <f>AVERAGE(Basis!B39,Basis!F39,Basis!J39,Basis!N39)</f>
        <v>171.95833333333334</v>
      </c>
      <c r="C39" s="1">
        <f>AVERAGE(Basis!C39,Basis!G39,Basis!K39,Basis!O39)</f>
        <v>170.35416666666669</v>
      </c>
      <c r="D39" s="1">
        <f>AVERAGE(Basis!D39,Basis!H39,Basis!L39,Basis!P39)</f>
        <v>170.7777777777778</v>
      </c>
      <c r="E39" s="1">
        <f>AVERAGE(Basis!E39,Basis!I39,Basis!M39,Basis!Q39)</f>
        <v>173.19444444444443</v>
      </c>
    </row>
    <row r="40" spans="1:5" ht="12.75">
      <c r="A40" t="s">
        <v>20</v>
      </c>
      <c r="B40" s="1">
        <f>AVERAGE(Basis!B40,Basis!F40,Basis!J40,Basis!N40)</f>
        <v>170.41666666666666</v>
      </c>
      <c r="C40" s="1">
        <f>AVERAGE(Basis!C40,Basis!G40,Basis!K40,Basis!O40)</f>
        <v>173.02083333333334</v>
      </c>
      <c r="D40" s="1">
        <f>AVERAGE(Basis!D40,Basis!H40,Basis!L40,Basis!P40)</f>
        <v>172</v>
      </c>
      <c r="E40" s="1">
        <f>AVERAGE(Basis!E40,Basis!I40,Basis!M40,Basis!Q40)</f>
        <v>171.33333333333334</v>
      </c>
    </row>
    <row r="41" spans="1:5" ht="12.75">
      <c r="A41" t="s">
        <v>21</v>
      </c>
      <c r="B41" s="1">
        <f>AVERAGE(Basis!B41,Basis!F41,Basis!J41,Basis!N41)</f>
        <v>173.74305555555557</v>
      </c>
      <c r="C41" s="1">
        <f>AVERAGE(Basis!C41,Basis!G41,Basis!K41,Basis!O41)</f>
        <v>171.95833333333334</v>
      </c>
      <c r="D41" s="1">
        <f>AVERAGE(Basis!D41,Basis!H41,Basis!L41,Basis!P41)</f>
        <v>166.41666666666666</v>
      </c>
      <c r="E41" s="1">
        <f>AVERAGE(Basis!E41,Basis!I41,Basis!M41,Basis!Q41)</f>
        <v>175.75</v>
      </c>
    </row>
    <row r="42" spans="1:5" ht="12.75">
      <c r="A42" t="s">
        <v>22</v>
      </c>
      <c r="B42" s="1">
        <f>AVERAGE(Basis!B42,Basis!F42,Basis!J42,Basis!N42)</f>
        <v>174.72916666666666</v>
      </c>
      <c r="C42" s="1">
        <f>AVERAGE(Basis!C42,Basis!G42,Basis!K42,Basis!O42)</f>
        <v>167.91666666666669</v>
      </c>
      <c r="D42" s="1">
        <f>AVERAGE(Basis!D42,Basis!H42,Basis!L42,Basis!P42)</f>
        <v>169.55555555555554</v>
      </c>
      <c r="E42" s="1">
        <f>AVERAGE(Basis!E42,Basis!I42,Basis!M42,Basis!Q42)</f>
        <v>172.1388888888889</v>
      </c>
    </row>
    <row r="43" spans="1:5" ht="12.75">
      <c r="A43" t="s">
        <v>23</v>
      </c>
      <c r="B43" s="1">
        <f>AVERAGE(Basis!B43,Basis!F43,Basis!J43,Basis!N43)</f>
        <v>164.58333333333331</v>
      </c>
      <c r="C43" s="1">
        <f>AVERAGE(Basis!C43,Basis!G43,Basis!K43,Basis!O43)</f>
        <v>166.60416666666666</v>
      </c>
      <c r="D43" s="1">
        <f>AVERAGE(Basis!D43,Basis!H43,Basis!L43,Basis!P43)</f>
        <v>172.88888888888889</v>
      </c>
      <c r="E43" s="1">
        <f>AVERAGE(Basis!E43,Basis!I43,Basis!M43,Basis!Q43)</f>
        <v>175.91666666666666</v>
      </c>
    </row>
    <row r="44" spans="1:5" ht="12.75">
      <c r="A44" t="s">
        <v>24</v>
      </c>
      <c r="B44" s="1">
        <f>AVERAGE(Basis!B44,Basis!F44,Basis!J44,Basis!N44)</f>
        <v>166.45833333333334</v>
      </c>
      <c r="C44" s="1">
        <f>AVERAGE(Basis!C44,Basis!G44,Basis!K44,Basis!O44)</f>
        <v>167.39583333333331</v>
      </c>
      <c r="D44" s="1">
        <f>AVERAGE(Basis!D44,Basis!H44,Basis!L44,Basis!P44)</f>
        <v>169.13888888888889</v>
      </c>
      <c r="E44" s="1">
        <f>AVERAGE(Basis!E44,Basis!I44,Basis!M44,Basis!Q44)</f>
        <v>168.94444444444443</v>
      </c>
    </row>
    <row r="45" spans="1:5" ht="12.75">
      <c r="A45" t="s">
        <v>25</v>
      </c>
      <c r="B45" s="1">
        <f>AVERAGE(Basis!B45,Basis!F45,Basis!J45,Basis!N45)</f>
        <v>167.9375</v>
      </c>
      <c r="C45" s="1">
        <f>AVERAGE(Basis!C45,Basis!G45,Basis!K45,Basis!O45)</f>
        <v>166.97916666666666</v>
      </c>
      <c r="D45" s="1">
        <f>AVERAGE(Basis!D45,Basis!H45,Basis!L45,Basis!P45)</f>
        <v>152.75</v>
      </c>
      <c r="E45" s="1">
        <f>AVERAGE(Basis!E45,Basis!I45,Basis!M45,Basis!Q45)</f>
        <v>174.44444444444443</v>
      </c>
    </row>
    <row r="46" spans="1:5" ht="12.75">
      <c r="A46" s="5" t="s">
        <v>26</v>
      </c>
      <c r="B46" s="6">
        <f>AVERAGE(Basis!B46,Basis!F46,Basis!J46,Basis!N46)</f>
        <v>169.47916666666666</v>
      </c>
      <c r="C46" s="6">
        <f>AVERAGE(Basis!C46,Basis!G46,Basis!K46,Basis!O46)</f>
        <v>165.35416666666669</v>
      </c>
      <c r="D46" s="6">
        <f>AVERAGE(Basis!D46,Basis!H46,Basis!L46,Basis!P46)</f>
        <v>160.44444444444446</v>
      </c>
      <c r="E46" s="6">
        <f>AVERAGE(Basis!E46,Basis!I46,Basis!M46,Basis!Q46)</f>
        <v>162.2222222222222</v>
      </c>
    </row>
    <row r="47" spans="1:5" ht="12.75">
      <c r="A47" t="s">
        <v>60</v>
      </c>
      <c r="B47" s="1">
        <f>AVERAGE(B37:B46)</f>
        <v>171.22638888888886</v>
      </c>
      <c r="C47" s="1">
        <f>AVERAGE(C37:C46)</f>
        <v>169.54375000000002</v>
      </c>
      <c r="D47" s="1">
        <f>AVERAGE(D37:D46)</f>
        <v>167.63240740740738</v>
      </c>
      <c r="E47" s="1">
        <f>AVERAGE(E37:E46)</f>
        <v>173.24999999999997</v>
      </c>
    </row>
    <row r="49" ht="15.75">
      <c r="A49" s="2" t="s">
        <v>27</v>
      </c>
    </row>
    <row r="51" spans="1:5" ht="12.75">
      <c r="A51" s="3" t="s">
        <v>1</v>
      </c>
      <c r="B51" t="str">
        <f>Basis!B49</f>
        <v>WA</v>
      </c>
      <c r="C51" t="str">
        <f>Basis!C49</f>
        <v>OS</v>
      </c>
      <c r="D51" t="str">
        <f>Basis!D49</f>
        <v>WB</v>
      </c>
      <c r="E51" t="str">
        <f>Basis!E49</f>
        <v>OT</v>
      </c>
    </row>
    <row r="52" spans="1:5" ht="12.75">
      <c r="A52" t="s">
        <v>28</v>
      </c>
      <c r="B52" s="1">
        <f>AVERAGE(Basis!B52,Basis!F52,Basis!J52,Basis!N52)</f>
        <v>155.97916666666666</v>
      </c>
      <c r="C52" s="1">
        <f>AVERAGE(Basis!C52,Basis!G52,Basis!K52,Basis!O52)</f>
        <v>164</v>
      </c>
      <c r="D52" s="1">
        <f>AVERAGE(Basis!D52,Basis!H52,Basis!L52,Basis!P52)</f>
        <v>150.2222222222222</v>
      </c>
      <c r="E52" s="1">
        <f>AVERAGE(Basis!E52,Basis!I52,Basis!M52,Basis!Q52)</f>
        <v>157.13888888888889</v>
      </c>
    </row>
    <row r="53" spans="1:5" ht="12.75">
      <c r="A53" t="s">
        <v>32</v>
      </c>
      <c r="B53" s="1">
        <f>AVERAGE(Basis!B53,Basis!F53,Basis!J53,Basis!N53)</f>
        <v>154.70833333333334</v>
      </c>
      <c r="C53" s="1">
        <f>AVERAGE(Basis!C53,Basis!G53,Basis!K53,Basis!O53)</f>
        <v>151.56250000000003</v>
      </c>
      <c r="D53" s="1">
        <f>AVERAGE(Basis!D53,Basis!H53,Basis!L53,Basis!P53)</f>
        <v>159.38888888888889</v>
      </c>
      <c r="E53" s="1">
        <f>AVERAGE(Basis!E53,Basis!I53,Basis!M53,Basis!Q53)</f>
        <v>160.5</v>
      </c>
    </row>
    <row r="54" spans="1:5" ht="12.75">
      <c r="A54" t="s">
        <v>33</v>
      </c>
      <c r="B54" s="1">
        <f>AVERAGE(Basis!B54,Basis!F54,Basis!J54,Basis!N54)</f>
        <v>151.9375</v>
      </c>
      <c r="C54" s="1">
        <f>AVERAGE(Basis!C54,Basis!G54,Basis!K54,Basis!O54)</f>
        <v>151.25</v>
      </c>
      <c r="D54" s="1">
        <f>AVERAGE(Basis!D54,Basis!H54,Basis!L54,Basis!P54)</f>
        <v>154.66666666666666</v>
      </c>
      <c r="E54" s="1">
        <f>AVERAGE(Basis!E54,Basis!I54,Basis!M54,Basis!Q54)</f>
        <v>155.13888888888889</v>
      </c>
    </row>
    <row r="55" spans="1:5" ht="12.75">
      <c r="A55" t="s">
        <v>30</v>
      </c>
      <c r="B55" s="1">
        <f>AVERAGE(Basis!B55,Basis!F55,Basis!J55,Basis!N55)</f>
        <v>153.64583333333331</v>
      </c>
      <c r="C55" s="1">
        <f>AVERAGE(Basis!C55,Basis!G55,Basis!K55,Basis!O55)</f>
        <v>152.70833333333334</v>
      </c>
      <c r="D55" s="1">
        <f>AVERAGE(Basis!D55,Basis!H55,Basis!L55,Basis!P55)</f>
        <v>151.44444444444446</v>
      </c>
      <c r="E55" s="1">
        <f>AVERAGE(Basis!E55,Basis!I55,Basis!M55,Basis!Q55)</f>
        <v>151.22222222222226</v>
      </c>
    </row>
    <row r="56" spans="1:5" ht="12.75">
      <c r="A56" t="s">
        <v>29</v>
      </c>
      <c r="B56" s="1">
        <f>AVERAGE(Basis!B56,Basis!F56,Basis!J56,Basis!N56)</f>
        <v>158.9375</v>
      </c>
      <c r="C56" s="1">
        <f>AVERAGE(Basis!C56,Basis!G56,Basis!K56,Basis!O56)</f>
        <v>147.86805555555557</v>
      </c>
      <c r="D56" s="1">
        <f>AVERAGE(Basis!D56,Basis!H56,Basis!L56,Basis!P56)</f>
        <v>146.58333333333334</v>
      </c>
      <c r="E56" s="1">
        <f>AVERAGE(Basis!E56,Basis!I56,Basis!M56,Basis!Q56)</f>
        <v>150.2777777777778</v>
      </c>
    </row>
    <row r="57" spans="1:5" ht="12.75">
      <c r="A57" t="s">
        <v>31</v>
      </c>
      <c r="B57" s="1">
        <f>AVERAGE(Basis!B57,Basis!F57,Basis!J57,Basis!N57)</f>
        <v>151.72916666666669</v>
      </c>
      <c r="C57" s="1">
        <f>AVERAGE(Basis!C57,Basis!G57,Basis!K57,Basis!O57)</f>
        <v>149.95833333333334</v>
      </c>
      <c r="D57" s="1">
        <f>AVERAGE(Basis!D57,Basis!H57,Basis!L57,Basis!P57)</f>
        <v>152.2777777777778</v>
      </c>
      <c r="E57" s="1">
        <f>AVERAGE(Basis!E57,Basis!I57,Basis!M57,Basis!Q57)</f>
        <v>141.15740740740742</v>
      </c>
    </row>
    <row r="58" spans="1:5" ht="12.75">
      <c r="A58" t="s">
        <v>35</v>
      </c>
      <c r="B58" s="1">
        <f>AVERAGE(Basis!B58,Basis!F58,Basis!J58,Basis!N58)</f>
        <v>146.5</v>
      </c>
      <c r="C58" s="1">
        <f>AVERAGE(Basis!C58,Basis!G58,Basis!K58,Basis!O58)</f>
        <v>158.22916666666666</v>
      </c>
      <c r="D58" s="1">
        <f>AVERAGE(Basis!D58,Basis!H58,Basis!L58,Basis!P58)</f>
        <v>102.80555555555554</v>
      </c>
      <c r="E58" s="1">
        <f>AVERAGE(Basis!E58,Basis!I58,Basis!M58,Basis!Q58)</f>
        <v>145.7777777777778</v>
      </c>
    </row>
    <row r="59" spans="1:5" ht="12.75">
      <c r="A59" s="5" t="s">
        <v>34</v>
      </c>
      <c r="B59" s="6">
        <f>AVERAGE(Basis!B59,Basis!F59,Basis!J59,Basis!N59)</f>
        <v>129.83333333333331</v>
      </c>
      <c r="C59" s="6">
        <f>AVERAGE(Basis!C59,Basis!G59,Basis!K59,Basis!O59)</f>
        <v>131.02083333333331</v>
      </c>
      <c r="D59" s="6">
        <f>AVERAGE(Basis!D59,Basis!H59,Basis!L59,Basis!P59)</f>
        <v>131</v>
      </c>
      <c r="E59" s="6">
        <f>AVERAGE(Basis!E59,Basis!I59,Basis!M59,Basis!Q59)</f>
        <v>126.53703703703702</v>
      </c>
    </row>
    <row r="60" spans="1:5" ht="12.75">
      <c r="A60" t="s">
        <v>60</v>
      </c>
      <c r="B60" s="1">
        <f>AVERAGE(B50:B59)</f>
        <v>150.40885416666666</v>
      </c>
      <c r="C60" s="1">
        <f>AVERAGE(C50:C59)</f>
        <v>150.82465277777777</v>
      </c>
      <c r="D60" s="1">
        <f>AVERAGE(D50:D59)</f>
        <v>143.54861111111111</v>
      </c>
      <c r="E60" s="1">
        <f>AVERAGE(E50:E59)</f>
        <v>148.46875</v>
      </c>
    </row>
    <row r="62" ht="15.75">
      <c r="A62" s="2" t="s">
        <v>36</v>
      </c>
    </row>
    <row r="64" spans="1:5" ht="12.75">
      <c r="A64" s="3" t="s">
        <v>1</v>
      </c>
      <c r="B64" t="str">
        <f>Basis!B62</f>
        <v>WB</v>
      </c>
      <c r="C64" t="str">
        <f>Basis!C62</f>
        <v>OT</v>
      </c>
      <c r="D64" t="str">
        <f>Basis!D62</f>
        <v>WA</v>
      </c>
      <c r="E64" t="str">
        <f>Basis!E62</f>
        <v>OS</v>
      </c>
    </row>
    <row r="65" spans="1:5" ht="12.75">
      <c r="A65" t="s">
        <v>37</v>
      </c>
      <c r="B65" s="1">
        <f>AVERAGE(Basis!B65,Basis!F65,Basis!J65,Basis!N65)</f>
        <v>156.10416666666666</v>
      </c>
      <c r="C65" s="1">
        <f>AVERAGE(Basis!C65,Basis!G65,Basis!K65,Basis!O65)</f>
        <v>157.66666666666666</v>
      </c>
      <c r="D65" s="1">
        <f>AVERAGE(Basis!D65,Basis!H65,Basis!L65,Basis!P65)</f>
        <v>147.58333333333334</v>
      </c>
      <c r="E65" s="1">
        <f>AVERAGE(Basis!E65,Basis!I65,Basis!M65,Basis!Q65)</f>
        <v>157.13888888888889</v>
      </c>
    </row>
    <row r="66" spans="1:5" ht="12.75">
      <c r="A66" t="s">
        <v>38</v>
      </c>
      <c r="B66" s="1">
        <f>AVERAGE(Basis!B66,Basis!F66,Basis!J66,Basis!N66)</f>
        <v>147.95833333333331</v>
      </c>
      <c r="C66" s="1">
        <f>AVERAGE(Basis!C66,Basis!G66,Basis!K66,Basis!O66)</f>
        <v>153.6875</v>
      </c>
      <c r="D66" s="1">
        <f>AVERAGE(Basis!D66,Basis!H66,Basis!L66,Basis!P66)</f>
        <v>150.5277777777778</v>
      </c>
      <c r="E66" s="1">
        <f>AVERAGE(Basis!E66,Basis!I66,Basis!M66,Basis!Q66)</f>
        <v>154.63888888888889</v>
      </c>
    </row>
    <row r="67" spans="1:5" ht="12.75">
      <c r="A67" t="s">
        <v>39</v>
      </c>
      <c r="B67" s="1">
        <f>AVERAGE(Basis!B67,Basis!F67,Basis!J67,Basis!N67)</f>
        <v>151.95833333333334</v>
      </c>
      <c r="C67" s="1">
        <f>AVERAGE(Basis!C67,Basis!G67,Basis!K67,Basis!O67)</f>
        <v>150.85416666666669</v>
      </c>
      <c r="D67" s="1">
        <f>AVERAGE(Basis!D67,Basis!H67,Basis!L67,Basis!P67)</f>
        <v>144.9722222222222</v>
      </c>
      <c r="E67" s="1">
        <f>AVERAGE(Basis!E67,Basis!I67,Basis!M67,Basis!Q67)</f>
        <v>156.91666666666666</v>
      </c>
    </row>
    <row r="68" spans="1:5" ht="12.75">
      <c r="A68" t="s">
        <v>40</v>
      </c>
      <c r="B68" s="1">
        <f>AVERAGE(Basis!B68,Basis!F68,Basis!J68,Basis!N68)</f>
        <v>147.04166666666669</v>
      </c>
      <c r="C68" s="1">
        <f>AVERAGE(Basis!C68,Basis!G68,Basis!K68,Basis!O68)</f>
        <v>150.0625</v>
      </c>
      <c r="D68" s="1">
        <f>AVERAGE(Basis!D68,Basis!H68,Basis!L68,Basis!P68)</f>
        <v>145.55555555555557</v>
      </c>
      <c r="E68" s="1">
        <f>AVERAGE(Basis!E68,Basis!I68,Basis!M68,Basis!Q68)</f>
        <v>154.6111111111111</v>
      </c>
    </row>
    <row r="69" spans="1:5" ht="12.75">
      <c r="A69" t="s">
        <v>41</v>
      </c>
      <c r="B69" s="1">
        <f>AVERAGE(Basis!B69,Basis!F69,Basis!J69,Basis!N69)</f>
        <v>145</v>
      </c>
      <c r="C69" s="1">
        <f>AVERAGE(Basis!C69,Basis!G69,Basis!K69,Basis!O69)</f>
        <v>146.1875</v>
      </c>
      <c r="D69" s="1">
        <f>AVERAGE(Basis!D69,Basis!H69,Basis!L69,Basis!P69)</f>
        <v>141.86111111111111</v>
      </c>
      <c r="E69" s="1">
        <f>AVERAGE(Basis!E69,Basis!I69,Basis!M69,Basis!Q69)</f>
        <v>139.4722222222222</v>
      </c>
    </row>
    <row r="70" spans="1:5" ht="12.75">
      <c r="A70" t="s">
        <v>42</v>
      </c>
      <c r="B70" s="1">
        <f>AVERAGE(Basis!B70,Basis!F70,Basis!J70,Basis!N70)</f>
        <v>143.5</v>
      </c>
      <c r="C70" s="1">
        <f>AVERAGE(Basis!C70,Basis!G70,Basis!K70,Basis!O70)</f>
        <v>145.14583333333331</v>
      </c>
      <c r="D70" s="1">
        <f>AVERAGE(Basis!D70,Basis!H70,Basis!L70,Basis!P70)</f>
        <v>144.38888888888889</v>
      </c>
      <c r="E70" s="1">
        <f>AVERAGE(Basis!E70,Basis!I70,Basis!M70,Basis!Q70)</f>
        <v>146.08333333333334</v>
      </c>
    </row>
    <row r="71" spans="1:5" ht="12.75">
      <c r="A71" s="5" t="s">
        <v>43</v>
      </c>
      <c r="B71" s="6">
        <f>AVERAGE(Basis!B71,Basis!F71,Basis!J71,Basis!N71)</f>
        <v>143.64583333333331</v>
      </c>
      <c r="C71" s="6">
        <f>AVERAGE(Basis!C71,Basis!G71,Basis!K71,Basis!O71)</f>
        <v>139.85416666666666</v>
      </c>
      <c r="D71" s="6">
        <f>AVERAGE(Basis!D71,Basis!H71,Basis!L71,Basis!P71)</f>
        <v>134.9722222222222</v>
      </c>
      <c r="E71" s="6">
        <f>AVERAGE(Basis!E71,Basis!I71,Basis!M71,Basis!Q71)</f>
        <v>148.22222222222226</v>
      </c>
    </row>
    <row r="72" spans="1:5" ht="12.75">
      <c r="A72" t="s">
        <v>60</v>
      </c>
      <c r="B72" s="1">
        <f>AVERAGE(B62:B71)</f>
        <v>147.88690476190476</v>
      </c>
      <c r="C72" s="1">
        <f>AVERAGE(C62:C71)</f>
        <v>149.06547619047618</v>
      </c>
      <c r="D72" s="1">
        <f>AVERAGE(D62:D71)</f>
        <v>144.265873015873</v>
      </c>
      <c r="E72" s="1">
        <f>AVERAGE(E62:E71)</f>
        <v>151.01190476190476</v>
      </c>
    </row>
  </sheetData>
  <printOptions/>
  <pageMargins left="0.75" right="0.75" top="0.17" bottom="1" header="0.17" footer="0.4921259845"/>
  <pageSetup fitToHeight="1" fitToWidth="1" horizontalDpi="600" verticalDpi="600" orientation="portrait" paperSize="9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Tabelle17"/>
  <dimension ref="A1:O71"/>
  <sheetViews>
    <sheetView zoomScale="102" zoomScaleNormal="102" workbookViewId="0" topLeftCell="A1">
      <selection activeCell="A1" sqref="A1"/>
    </sheetView>
  </sheetViews>
  <sheetFormatPr defaultColWidth="11.421875" defaultRowHeight="12.75"/>
  <sheetData>
    <row r="1" ht="12.75">
      <c r="A1" t="s">
        <v>55</v>
      </c>
    </row>
    <row r="3" spans="2:15" ht="12.75">
      <c r="B3">
        <v>1</v>
      </c>
      <c r="C3">
        <v>2</v>
      </c>
      <c r="D3">
        <v>3</v>
      </c>
      <c r="E3">
        <v>4</v>
      </c>
      <c r="F3">
        <v>5</v>
      </c>
      <c r="G3">
        <v>6</v>
      </c>
      <c r="H3">
        <v>7</v>
      </c>
      <c r="I3">
        <v>8</v>
      </c>
      <c r="J3">
        <v>9</v>
      </c>
      <c r="K3">
        <v>10</v>
      </c>
      <c r="L3">
        <v>11</v>
      </c>
      <c r="M3">
        <v>12</v>
      </c>
      <c r="N3">
        <v>13</v>
      </c>
      <c r="O3">
        <v>14</v>
      </c>
    </row>
    <row r="4" spans="1:15" ht="15.75">
      <c r="A4" s="2" t="s">
        <v>0</v>
      </c>
      <c r="B4" t="s">
        <v>56</v>
      </c>
      <c r="C4" t="s">
        <v>57</v>
      </c>
      <c r="D4" t="s">
        <v>58</v>
      </c>
      <c r="E4" t="s">
        <v>59</v>
      </c>
      <c r="F4" t="s">
        <v>56</v>
      </c>
      <c r="G4" t="s">
        <v>57</v>
      </c>
      <c r="H4" t="s">
        <v>58</v>
      </c>
      <c r="I4" t="s">
        <v>59</v>
      </c>
      <c r="J4" t="s">
        <v>56</v>
      </c>
      <c r="K4" t="s">
        <v>57</v>
      </c>
      <c r="L4" t="s">
        <v>58</v>
      </c>
      <c r="M4" t="s">
        <v>59</v>
      </c>
      <c r="N4" t="s">
        <v>56</v>
      </c>
      <c r="O4" t="s">
        <v>57</v>
      </c>
    </row>
    <row r="6" ht="12.75">
      <c r="A6" s="3" t="s">
        <v>1</v>
      </c>
    </row>
    <row r="7" spans="1:15" ht="12.75">
      <c r="A7" t="s">
        <v>44</v>
      </c>
      <c r="B7" s="1">
        <f>VLOOKUP(Gesamt!$A7,'Spieltag 1'!$A$6:$E$16,5,FALSE)</f>
        <v>198.66666666666666</v>
      </c>
      <c r="C7" s="1">
        <f>VLOOKUP(Gesamt!$A7,'Spieltag 2'!$A$6:$E$16,5,FALSE)</f>
        <v>205.33333333333334</v>
      </c>
      <c r="D7" s="1">
        <f>VLOOKUP(Gesamt!$A7,'Spieltag 3'!$A$6:$E$16,5,FALSE)</f>
        <v>187.33333333333334</v>
      </c>
      <c r="E7" s="1">
        <f>VLOOKUP(Gesamt!$A7,'Spieltag 4'!$A$6:$E$16,5,FALSE)</f>
        <v>178.58333333333334</v>
      </c>
      <c r="F7" s="1">
        <f>VLOOKUP(Gesamt!$A7,'Spieltag 5'!$A$6:$E$16,5,FALSE)</f>
        <v>183.83333333333334</v>
      </c>
      <c r="G7" s="1">
        <f>VLOOKUP(Gesamt!$A7,'Spieltag 6'!$A$6:$E$16,5,FALSE)</f>
        <v>193.75</v>
      </c>
      <c r="H7" s="1">
        <f>VLOOKUP(Gesamt!$A7,'Spieltag 7'!$A$6:$E$16,5,FALSE)</f>
        <v>181.75</v>
      </c>
      <c r="I7" s="1">
        <f>VLOOKUP(Gesamt!$A7,'Spieltag 8'!$A$6:$E$16,5,FALSE)</f>
        <v>184.83333333333334</v>
      </c>
      <c r="J7" s="1">
        <f>VLOOKUP(Gesamt!$A7,'Spieltag 9'!$A$6:$E$16,5,FALSE)</f>
        <v>191.91666666666666</v>
      </c>
      <c r="K7" s="1">
        <f>VLOOKUP(Gesamt!$A7,'Spieltag 10'!$A$6:$E$16,5,FALSE)</f>
        <v>214.33333333333334</v>
      </c>
      <c r="L7" s="1">
        <f>VLOOKUP(Gesamt!$A7,'Spieltag 11'!$A$6:$E$16,5,FALSE)</f>
        <v>202.25</v>
      </c>
      <c r="M7" s="1">
        <f>VLOOKUP(Gesamt!$A7,'Spieltag 12'!$A$6:$E$16,5,FALSE)</f>
        <v>179.83333333333334</v>
      </c>
      <c r="N7" s="1">
        <f>VLOOKUP(Gesamt!$A7,'Spieltag 13'!$A$6:$E$16,5,FALSE)</f>
        <v>197.91666666666666</v>
      </c>
      <c r="O7" s="1">
        <f>VLOOKUP(Gesamt!$A7,'Spieltag 14'!$A$6:$E$16,5,FALSE)</f>
        <v>196.25</v>
      </c>
    </row>
    <row r="8" spans="1:15" ht="12.75">
      <c r="A8" t="s">
        <v>45</v>
      </c>
      <c r="B8" s="1">
        <f>VLOOKUP(Gesamt!$A8,'Spieltag 1'!$A$6:$E$16,5,FALSE)</f>
        <v>189.91666666666666</v>
      </c>
      <c r="C8" s="1">
        <f>VLOOKUP(Gesamt!$A8,'Spieltag 2'!$A$6:$E$16,5,FALSE)</f>
        <v>184.91666666666666</v>
      </c>
      <c r="D8" s="1">
        <f>VLOOKUP(Gesamt!$A8,'Spieltag 3'!$A$6:$E$16,5,FALSE)</f>
        <v>172.66666666666666</v>
      </c>
      <c r="E8" s="1">
        <f>VLOOKUP(Gesamt!$A8,'Spieltag 4'!$A$6:$E$16,5,FALSE)</f>
        <v>201.58333333333334</v>
      </c>
      <c r="F8" s="1">
        <f>VLOOKUP(Gesamt!$A8,'Spieltag 5'!$A$6:$E$16,5,FALSE)</f>
        <v>188.66666666666666</v>
      </c>
      <c r="G8" s="1">
        <f>VLOOKUP(Gesamt!$A8,'Spieltag 6'!$A$6:$E$16,5,FALSE)</f>
        <v>182.66666666666666</v>
      </c>
      <c r="H8" s="1">
        <f>VLOOKUP(Gesamt!$A8,'Spieltag 7'!$A$6:$E$16,5,FALSE)</f>
        <v>190.91666666666666</v>
      </c>
      <c r="I8" s="1">
        <f>VLOOKUP(Gesamt!$A8,'Spieltag 8'!$A$6:$E$16,5,FALSE)</f>
        <v>190.75</v>
      </c>
      <c r="J8" s="1">
        <f>VLOOKUP(Gesamt!$A8,'Spieltag 9'!$A$6:$E$16,5,FALSE)</f>
        <v>183.58333333333334</v>
      </c>
      <c r="K8" s="1">
        <f>VLOOKUP(Gesamt!$A8,'Spieltag 10'!$A$6:$E$16,5,FALSE)</f>
        <v>195.33333333333334</v>
      </c>
      <c r="L8" s="1">
        <f>VLOOKUP(Gesamt!$A8,'Spieltag 11'!$A$6:$E$16,5,FALSE)</f>
        <v>173.91666666666666</v>
      </c>
      <c r="M8" s="1">
        <f>VLOOKUP(Gesamt!$A8,'Spieltag 12'!$A$6:$E$16,5,FALSE)</f>
        <v>188.33333333333334</v>
      </c>
      <c r="N8" s="1">
        <f>VLOOKUP(Gesamt!$A8,'Spieltag 13'!$A$6:$E$16,5,FALSE)</f>
        <v>178.41666666666666</v>
      </c>
      <c r="O8" s="1">
        <f>VLOOKUP(Gesamt!$A8,'Spieltag 14'!$A$6:$E$16,5,FALSE)</f>
        <v>190.5</v>
      </c>
    </row>
    <row r="9" spans="1:15" ht="12.75">
      <c r="A9" t="s">
        <v>46</v>
      </c>
      <c r="B9" s="1">
        <f>VLOOKUP(Gesamt!$A9,'Spieltag 1'!$A$6:$E$16,5,FALSE)</f>
        <v>195.08333333333334</v>
      </c>
      <c r="C9" s="1">
        <f>VLOOKUP(Gesamt!$A9,'Spieltag 2'!$A$6:$E$16,5,FALSE)</f>
        <v>181.91666666666666</v>
      </c>
      <c r="D9" s="1">
        <f>VLOOKUP(Gesamt!$A9,'Spieltag 3'!$A$6:$E$16,5,FALSE)</f>
        <v>191.41666666666666</v>
      </c>
      <c r="E9" s="1">
        <f>VLOOKUP(Gesamt!$A9,'Spieltag 4'!$A$6:$E$16,5,FALSE)</f>
        <v>178.83333333333334</v>
      </c>
      <c r="F9" s="1">
        <f>VLOOKUP(Gesamt!$A9,'Spieltag 5'!$A$6:$E$16,5,FALSE)</f>
        <v>187.16666666666666</v>
      </c>
      <c r="G9" s="1">
        <f>VLOOKUP(Gesamt!$A9,'Spieltag 6'!$A$6:$E$16,5,FALSE)</f>
        <v>187.66666666666666</v>
      </c>
      <c r="H9" s="1">
        <f>VLOOKUP(Gesamt!$A9,'Spieltag 7'!$A$6:$E$16,5,FALSE)</f>
        <v>158.44444444444446</v>
      </c>
      <c r="I9" s="1">
        <f>VLOOKUP(Gesamt!$A9,'Spieltag 8'!$A$6:$E$16,5,FALSE)</f>
        <v>189.91666666666666</v>
      </c>
      <c r="J9" s="1">
        <f>VLOOKUP(Gesamt!$A9,'Spieltag 9'!$A$6:$E$16,5,FALSE)</f>
        <v>174.41666666666666</v>
      </c>
      <c r="K9" s="1">
        <f>VLOOKUP(Gesamt!$A9,'Spieltag 10'!$A$6:$E$16,5,FALSE)</f>
        <v>192.83333333333334</v>
      </c>
      <c r="L9" s="1">
        <f>VLOOKUP(Gesamt!$A9,'Spieltag 11'!$A$6:$E$16,5,FALSE)</f>
        <v>170.83333333333334</v>
      </c>
      <c r="M9" s="1">
        <f>VLOOKUP(Gesamt!$A9,'Spieltag 12'!$A$6:$E$16,5,FALSE)</f>
        <v>184.75</v>
      </c>
      <c r="N9" s="1">
        <f>VLOOKUP(Gesamt!$A9,'Spieltag 13'!$A$6:$E$16,5,FALSE)</f>
        <v>172</v>
      </c>
      <c r="O9" s="1">
        <f>VLOOKUP(Gesamt!$A9,'Spieltag 14'!$A$6:$E$16,5,FALSE)</f>
        <v>189.75</v>
      </c>
    </row>
    <row r="10" spans="1:15" ht="12.75">
      <c r="A10" t="s">
        <v>47</v>
      </c>
      <c r="B10" s="1">
        <f>VLOOKUP(Gesamt!$A10,'Spieltag 1'!$A$6:$E$16,5,FALSE)</f>
        <v>190.83333333333334</v>
      </c>
      <c r="C10" s="1">
        <f>VLOOKUP(Gesamt!$A10,'Spieltag 2'!$A$6:$E$16,5,FALSE)</f>
        <v>175.75</v>
      </c>
      <c r="D10" s="1">
        <f>VLOOKUP(Gesamt!$A10,'Spieltag 3'!$A$6:$E$16,5,FALSE)</f>
        <v>192.25</v>
      </c>
      <c r="E10" s="1">
        <f>VLOOKUP(Gesamt!$A10,'Spieltag 4'!$A$6:$E$16,5,FALSE)</f>
        <v>176.41666666666666</v>
      </c>
      <c r="F10" s="1">
        <f>VLOOKUP(Gesamt!$A10,'Spieltag 5'!$A$6:$E$16,5,FALSE)</f>
        <v>184.58333333333334</v>
      </c>
      <c r="G10" s="1">
        <f>VLOOKUP(Gesamt!$A10,'Spieltag 6'!$A$6:$E$16,5,FALSE)</f>
        <v>179.25</v>
      </c>
      <c r="H10" s="1">
        <f>VLOOKUP(Gesamt!$A10,'Spieltag 7'!$A$6:$E$16,5,FALSE)</f>
        <v>184.83333333333334</v>
      </c>
      <c r="I10" s="1">
        <f>VLOOKUP(Gesamt!$A10,'Spieltag 8'!$A$6:$E$16,5,FALSE)</f>
        <v>170.75</v>
      </c>
      <c r="J10" s="1">
        <f>VLOOKUP(Gesamt!$A10,'Spieltag 9'!$A$6:$E$16,5,FALSE)</f>
        <v>173.08333333333334</v>
      </c>
      <c r="K10" s="1">
        <f>VLOOKUP(Gesamt!$A10,'Spieltag 10'!$A$6:$E$16,5,FALSE)</f>
        <v>179.91666666666666</v>
      </c>
      <c r="L10" s="1">
        <f>VLOOKUP(Gesamt!$A10,'Spieltag 11'!$A$6:$E$16,5,FALSE)</f>
        <v>182.25</v>
      </c>
      <c r="M10" s="1">
        <f>VLOOKUP(Gesamt!$A10,'Spieltag 12'!$A$6:$E$16,5,FALSE)</f>
        <v>173.58333333333334</v>
      </c>
      <c r="N10" s="1">
        <f>VLOOKUP(Gesamt!$A10,'Spieltag 13'!$A$6:$E$16,5,FALSE)</f>
        <v>175.58333333333334</v>
      </c>
      <c r="O10" s="1">
        <f>VLOOKUP(Gesamt!$A10,'Spieltag 14'!$A$6:$E$16,5,FALSE)</f>
        <v>181.83333333333334</v>
      </c>
    </row>
    <row r="11" spans="1:15" ht="12.75">
      <c r="A11" t="s">
        <v>48</v>
      </c>
      <c r="B11" s="1">
        <f>VLOOKUP(Gesamt!$A11,'Spieltag 1'!$A$6:$E$16,5,FALSE)</f>
        <v>181.08333333333334</v>
      </c>
      <c r="C11" s="1">
        <f>VLOOKUP(Gesamt!$A11,'Spieltag 2'!$A$6:$E$16,5,FALSE)</f>
        <v>179.58333333333334</v>
      </c>
      <c r="D11" s="1">
        <f>VLOOKUP(Gesamt!$A11,'Spieltag 3'!$A$6:$E$16,5,FALSE)</f>
        <v>187.5</v>
      </c>
      <c r="E11" s="1">
        <f>VLOOKUP(Gesamt!$A11,'Spieltag 4'!$A$6:$E$16,5,FALSE)</f>
        <v>178.25</v>
      </c>
      <c r="F11" s="1">
        <f>VLOOKUP(Gesamt!$A11,'Spieltag 5'!$A$6:$E$16,5,FALSE)</f>
        <v>172.33333333333334</v>
      </c>
      <c r="G11" s="1">
        <f>VLOOKUP(Gesamt!$A11,'Spieltag 6'!$A$6:$E$16,5,FALSE)</f>
        <v>165.83333333333334</v>
      </c>
      <c r="H11" s="1">
        <f>VLOOKUP(Gesamt!$A11,'Spieltag 7'!$A$6:$E$16,5,FALSE)</f>
        <v>174.33333333333334</v>
      </c>
      <c r="I11" s="1">
        <f>VLOOKUP(Gesamt!$A11,'Spieltag 8'!$A$6:$E$16,5,FALSE)</f>
        <v>163.91666666666666</v>
      </c>
      <c r="J11" s="1">
        <f>VLOOKUP(Gesamt!$A11,'Spieltag 9'!$A$6:$E$16,5,FALSE)</f>
        <v>174.25</v>
      </c>
      <c r="K11" s="1">
        <f>VLOOKUP(Gesamt!$A11,'Spieltag 10'!$A$6:$E$16,5,FALSE)</f>
        <v>181.66666666666666</v>
      </c>
      <c r="L11" s="1">
        <f>VLOOKUP(Gesamt!$A11,'Spieltag 11'!$A$6:$E$16,5,FALSE)</f>
        <v>173.5</v>
      </c>
      <c r="M11" s="1">
        <f>VLOOKUP(Gesamt!$A11,'Spieltag 12'!$A$6:$E$16,5,FALSE)</f>
        <v>184</v>
      </c>
      <c r="N11" s="1">
        <f>VLOOKUP(Gesamt!$A11,'Spieltag 13'!$A$6:$E$16,5,FALSE)</f>
        <v>181.16666666666666</v>
      </c>
      <c r="O11" s="1">
        <f>VLOOKUP(Gesamt!$A11,'Spieltag 14'!$A$6:$E$16,5,FALSE)</f>
        <v>176.83333333333334</v>
      </c>
    </row>
    <row r="12" spans="1:15" ht="12.75">
      <c r="A12" t="s">
        <v>49</v>
      </c>
      <c r="B12" s="1">
        <f>VLOOKUP(Gesamt!$A12,'Spieltag 1'!$A$6:$E$16,5,FALSE)</f>
        <v>176.25</v>
      </c>
      <c r="C12" s="1">
        <f>VLOOKUP(Gesamt!$A12,'Spieltag 2'!$A$6:$E$16,5,FALSE)</f>
        <v>173.83333333333334</v>
      </c>
      <c r="D12" s="1">
        <f>VLOOKUP(Gesamt!$A12,'Spieltag 3'!$A$6:$E$16,5,FALSE)</f>
        <v>167</v>
      </c>
      <c r="E12" s="1">
        <f>VLOOKUP(Gesamt!$A12,'Spieltag 4'!$A$6:$E$16,5,FALSE)</f>
        <v>173.58333333333334</v>
      </c>
      <c r="F12" s="1">
        <f>VLOOKUP(Gesamt!$A12,'Spieltag 5'!$A$6:$E$16,5,FALSE)</f>
        <v>177.66666666666666</v>
      </c>
      <c r="G12" s="1">
        <f>VLOOKUP(Gesamt!$A12,'Spieltag 6'!$A$6:$E$16,5,FALSE)</f>
        <v>176.5</v>
      </c>
      <c r="H12" s="1">
        <f>VLOOKUP(Gesamt!$A12,'Spieltag 7'!$A$6:$E$16,5,FALSE)</f>
        <v>186.5</v>
      </c>
      <c r="I12" s="1">
        <f>VLOOKUP(Gesamt!$A12,'Spieltag 8'!$A$6:$E$16,5,FALSE)</f>
        <v>177.58333333333334</v>
      </c>
      <c r="J12" s="1">
        <f>VLOOKUP(Gesamt!$A12,'Spieltag 9'!$A$6:$E$16,5,FALSE)</f>
        <v>177.41666666666666</v>
      </c>
      <c r="K12" s="1">
        <f>VLOOKUP(Gesamt!$A12,'Spieltag 10'!$A$6:$E$16,5,FALSE)</f>
        <v>164.91666666666666</v>
      </c>
      <c r="L12" s="1">
        <f>VLOOKUP(Gesamt!$A12,'Spieltag 11'!$A$6:$E$16,5,FALSE)</f>
        <v>177</v>
      </c>
      <c r="M12" s="1">
        <f>VLOOKUP(Gesamt!$A12,'Spieltag 12'!$A$6:$E$16,5,FALSE)</f>
        <v>181.33333333333334</v>
      </c>
      <c r="N12" s="1">
        <f>VLOOKUP(Gesamt!$A12,'Spieltag 13'!$A$6:$E$16,5,FALSE)</f>
        <v>179.5</v>
      </c>
      <c r="O12" s="1">
        <f>VLOOKUP(Gesamt!$A12,'Spieltag 14'!$A$6:$E$16,5,FALSE)</f>
        <v>175.5</v>
      </c>
    </row>
    <row r="13" spans="1:15" ht="12.75">
      <c r="A13" t="s">
        <v>50</v>
      </c>
      <c r="B13" s="1">
        <f>VLOOKUP(Gesamt!$A13,'Spieltag 1'!$A$6:$E$16,5,FALSE)</f>
        <v>180.5</v>
      </c>
      <c r="C13" s="1">
        <f>VLOOKUP(Gesamt!$A13,'Spieltag 2'!$A$6:$E$16,5,FALSE)</f>
        <v>174.16666666666666</v>
      </c>
      <c r="D13" s="1">
        <f>VLOOKUP(Gesamt!$A13,'Spieltag 3'!$A$6:$E$16,5,FALSE)</f>
        <v>168.33333333333334</v>
      </c>
      <c r="E13" s="1">
        <f>VLOOKUP(Gesamt!$A13,'Spieltag 4'!$A$6:$E$16,5,FALSE)</f>
        <v>167.75</v>
      </c>
      <c r="F13" s="1">
        <f>VLOOKUP(Gesamt!$A13,'Spieltag 5'!$A$6:$E$16,5,FALSE)</f>
        <v>171.75</v>
      </c>
      <c r="G13" s="1">
        <f>VLOOKUP(Gesamt!$A13,'Spieltag 6'!$A$6:$E$16,5,FALSE)</f>
        <v>169.91666666666666</v>
      </c>
      <c r="H13" s="1">
        <f>VLOOKUP(Gesamt!$A13,'Spieltag 7'!$A$6:$E$16,5,FALSE)</f>
        <v>180.08333333333334</v>
      </c>
      <c r="I13" s="1">
        <f>VLOOKUP(Gesamt!$A13,'Spieltag 8'!$A$6:$E$16,5,FALSE)</f>
        <v>167.33333333333334</v>
      </c>
      <c r="J13" s="1">
        <f>VLOOKUP(Gesamt!$A13,'Spieltag 9'!$A$6:$E$16,5,FALSE)</f>
        <v>165.33333333333334</v>
      </c>
      <c r="K13" s="1">
        <f>VLOOKUP(Gesamt!$A13,'Spieltag 10'!$A$6:$E$16,5,FALSE)</f>
        <v>187.75</v>
      </c>
      <c r="L13" s="1">
        <f>VLOOKUP(Gesamt!$A13,'Spieltag 11'!$A$6:$E$16,5,FALSE)</f>
        <v>178.41666666666666</v>
      </c>
      <c r="M13" s="1">
        <f>VLOOKUP(Gesamt!$A13,'Spieltag 12'!$A$6:$E$16,5,FALSE)</f>
        <v>173.08333333333334</v>
      </c>
      <c r="N13" s="1">
        <f>VLOOKUP(Gesamt!$A13,'Spieltag 13'!$A$6:$E$16,5,FALSE)</f>
        <v>174.16666666666666</v>
      </c>
      <c r="O13" s="1">
        <f>VLOOKUP(Gesamt!$A13,'Spieltag 14'!$A$6:$E$16,5,FALSE)</f>
        <v>191.5</v>
      </c>
    </row>
    <row r="14" spans="1:15" ht="12.75">
      <c r="A14" t="s">
        <v>51</v>
      </c>
      <c r="B14" s="1">
        <f>VLOOKUP(Gesamt!$A14,'Spieltag 1'!$A$6:$E$16,5,FALSE)</f>
        <v>160.41666666666666</v>
      </c>
      <c r="C14" s="1">
        <f>VLOOKUP(Gesamt!$A14,'Spieltag 2'!$A$6:$E$16,5,FALSE)</f>
        <v>177.33333333333334</v>
      </c>
      <c r="D14" s="1">
        <f>VLOOKUP(Gesamt!$A14,'Spieltag 3'!$A$6:$E$16,5,FALSE)</f>
        <v>167.08333333333334</v>
      </c>
      <c r="E14" s="1">
        <f>VLOOKUP(Gesamt!$A14,'Spieltag 4'!$A$6:$E$16,5,FALSE)</f>
        <v>179.91666666666666</v>
      </c>
      <c r="F14" s="1">
        <f>VLOOKUP(Gesamt!$A14,'Spieltag 5'!$A$6:$E$16,5,FALSE)</f>
        <v>169.83333333333334</v>
      </c>
      <c r="G14" s="1">
        <f>VLOOKUP(Gesamt!$A14,'Spieltag 6'!$A$6:$E$16,5,FALSE)</f>
        <v>177.5</v>
      </c>
      <c r="H14" s="1">
        <f>VLOOKUP(Gesamt!$A14,'Spieltag 7'!$A$6:$E$16,5,FALSE)</f>
        <v>164</v>
      </c>
      <c r="I14" s="1">
        <f>VLOOKUP(Gesamt!$A14,'Spieltag 8'!$A$6:$E$16,5,FALSE)</f>
        <v>177</v>
      </c>
      <c r="J14" s="1">
        <f>VLOOKUP(Gesamt!$A14,'Spieltag 9'!$A$6:$E$16,5,FALSE)</f>
        <v>177.58333333333334</v>
      </c>
      <c r="K14" s="1">
        <f>VLOOKUP(Gesamt!$A14,'Spieltag 10'!$A$6:$E$16,5,FALSE)</f>
        <v>176.33333333333334</v>
      </c>
      <c r="L14" s="1">
        <f>VLOOKUP(Gesamt!$A14,'Spieltag 11'!$A$6:$E$16,5,FALSE)</f>
        <v>175.66666666666666</v>
      </c>
      <c r="M14" s="1">
        <f>VLOOKUP(Gesamt!$A14,'Spieltag 12'!$A$6:$E$16,5,FALSE)</f>
        <v>168.5</v>
      </c>
      <c r="N14" s="1">
        <f>VLOOKUP(Gesamt!$A14,'Spieltag 13'!$A$6:$E$16,5,FALSE)</f>
        <v>164.41666666666666</v>
      </c>
      <c r="O14" s="1">
        <f>VLOOKUP(Gesamt!$A14,'Spieltag 14'!$A$6:$E$16,5,FALSE)</f>
        <v>175.58333333333334</v>
      </c>
    </row>
    <row r="15" spans="1:15" ht="12.75">
      <c r="A15" t="s">
        <v>52</v>
      </c>
      <c r="B15" s="1">
        <f>VLOOKUP(Gesamt!$A15,'Spieltag 1'!$A$6:$E$16,5,FALSE)</f>
        <v>166.83333333333334</v>
      </c>
      <c r="C15" s="1">
        <f>VLOOKUP(Gesamt!$A15,'Spieltag 2'!$A$6:$E$16,5,FALSE)</f>
        <v>181.16666666666666</v>
      </c>
      <c r="D15" s="1">
        <f>VLOOKUP(Gesamt!$A15,'Spieltag 3'!$A$6:$E$16,5,FALSE)</f>
        <v>172</v>
      </c>
      <c r="E15" s="1">
        <f>VLOOKUP(Gesamt!$A15,'Spieltag 4'!$A$6:$E$16,5,FALSE)</f>
        <v>167.58333333333334</v>
      </c>
      <c r="F15" s="1">
        <f>VLOOKUP(Gesamt!$A15,'Spieltag 5'!$A$6:$E$16,5,FALSE)</f>
        <v>180.25</v>
      </c>
      <c r="G15" s="1">
        <f>VLOOKUP(Gesamt!$A15,'Spieltag 6'!$A$6:$E$16,5,FALSE)</f>
        <v>183.25</v>
      </c>
      <c r="H15" s="1">
        <f>VLOOKUP(Gesamt!$A15,'Spieltag 7'!$A$6:$E$16,5,FALSE)</f>
        <v>171.75</v>
      </c>
      <c r="I15" s="1">
        <f>VLOOKUP(Gesamt!$A15,'Spieltag 8'!$A$6:$E$16,5,FALSE)</f>
        <v>170.66666666666666</v>
      </c>
      <c r="J15" s="1">
        <f>VLOOKUP(Gesamt!$A15,'Spieltag 9'!$A$6:$E$16,5,FALSE)</f>
        <v>172.41666666666666</v>
      </c>
      <c r="K15" s="1">
        <f>VLOOKUP(Gesamt!$A15,'Spieltag 10'!$A$6:$E$16,5,FALSE)</f>
        <v>186.75</v>
      </c>
      <c r="L15" s="1">
        <f>VLOOKUP(Gesamt!$A15,'Spieltag 11'!$A$6:$E$16,5,FALSE)</f>
        <v>171.41666666666666</v>
      </c>
      <c r="M15" s="1">
        <f>VLOOKUP(Gesamt!$A15,'Spieltag 12'!$A$6:$E$16,5,FALSE)</f>
        <v>156.33333333333334</v>
      </c>
      <c r="N15" s="1">
        <f>VLOOKUP(Gesamt!$A15,'Spieltag 13'!$A$6:$E$16,5,FALSE)</f>
        <v>173.91666666666666</v>
      </c>
      <c r="O15" s="1">
        <f>VLOOKUP(Gesamt!$A15,'Spieltag 14'!$A$6:$E$16,5,FALSE)</f>
        <v>173.58333333333334</v>
      </c>
    </row>
    <row r="16" spans="1:15" ht="12.75">
      <c r="A16" t="s">
        <v>53</v>
      </c>
      <c r="B16" s="1">
        <f>VLOOKUP(Gesamt!$A16,'Spieltag 1'!$A$6:$E$16,5,FALSE)</f>
        <v>174</v>
      </c>
      <c r="C16" s="1">
        <f>VLOOKUP(Gesamt!$A16,'Spieltag 2'!$A$6:$E$16,5,FALSE)</f>
        <v>180.75</v>
      </c>
      <c r="D16" s="1">
        <f>VLOOKUP(Gesamt!$A16,'Spieltag 3'!$A$6:$E$16,5,FALSE)</f>
        <v>164.41666666666666</v>
      </c>
      <c r="E16" s="1">
        <f>VLOOKUP(Gesamt!$A16,'Spieltag 4'!$A$6:$E$16,5,FALSE)</f>
        <v>163.16666666666666</v>
      </c>
      <c r="F16" s="1">
        <f>VLOOKUP(Gesamt!$A16,'Spieltag 5'!$A$6:$E$16,5,FALSE)</f>
        <v>168.5</v>
      </c>
      <c r="G16" s="1">
        <f>VLOOKUP(Gesamt!$A16,'Spieltag 6'!$A$6:$E$16,5,FALSE)</f>
        <v>187.5</v>
      </c>
      <c r="H16" s="1">
        <f>VLOOKUP(Gesamt!$A16,'Spieltag 7'!$A$6:$E$16,5,FALSE)</f>
        <v>170.91666666666666</v>
      </c>
      <c r="I16" s="1">
        <f>VLOOKUP(Gesamt!$A16,'Spieltag 8'!$A$6:$E$16,5,FALSE)</f>
        <v>173.91666666666666</v>
      </c>
      <c r="J16" s="1">
        <f>VLOOKUP(Gesamt!$A16,'Spieltag 9'!$A$6:$E$16,5,FALSE)</f>
        <v>162.91666666666666</v>
      </c>
      <c r="K16" s="1">
        <f>VLOOKUP(Gesamt!$A16,'Spieltag 10'!$A$6:$E$16,5,FALSE)</f>
        <v>171.58333333333334</v>
      </c>
      <c r="L16" s="1">
        <f>VLOOKUP(Gesamt!$A16,'Spieltag 11'!$A$6:$E$16,5,FALSE)</f>
        <v>171.66666666666666</v>
      </c>
      <c r="M16" s="1">
        <f>VLOOKUP(Gesamt!$A16,'Spieltag 12'!$A$6:$E$16,5,FALSE)</f>
        <v>164.25</v>
      </c>
      <c r="N16" s="1">
        <f>VLOOKUP(Gesamt!$A16,'Spieltag 13'!$A$6:$E$16,5,FALSE)</f>
        <v>172.25</v>
      </c>
      <c r="O16" s="1">
        <f>VLOOKUP(Gesamt!$A16,'Spieltag 14'!$A$6:$E$16,5,FALSE)</f>
        <v>186.16666666666666</v>
      </c>
    </row>
    <row r="19" spans="1:15" ht="15.75">
      <c r="A19" s="2" t="s">
        <v>54</v>
      </c>
      <c r="B19" t="s">
        <v>56</v>
      </c>
      <c r="C19" t="s">
        <v>57</v>
      </c>
      <c r="D19" t="s">
        <v>58</v>
      </c>
      <c r="E19" t="s">
        <v>59</v>
      </c>
      <c r="F19" t="s">
        <v>56</v>
      </c>
      <c r="G19" t="s">
        <v>57</v>
      </c>
      <c r="H19" t="s">
        <v>58</v>
      </c>
      <c r="I19" t="s">
        <v>59</v>
      </c>
      <c r="J19" t="s">
        <v>56</v>
      </c>
      <c r="K19" t="s">
        <v>57</v>
      </c>
      <c r="L19" t="s">
        <v>58</v>
      </c>
      <c r="M19" t="s">
        <v>59</v>
      </c>
      <c r="N19" t="s">
        <v>56</v>
      </c>
      <c r="O19" t="s">
        <v>57</v>
      </c>
    </row>
    <row r="21" ht="12.75">
      <c r="A21" s="3" t="s">
        <v>1</v>
      </c>
    </row>
    <row r="22" spans="1:15" ht="12.75">
      <c r="A22" t="s">
        <v>11</v>
      </c>
      <c r="B22" s="1">
        <f>VLOOKUP(Gesamt!$A22,'Spieltag 1'!$A$21:$E$31,5,FALSE)</f>
        <v>176</v>
      </c>
      <c r="C22" s="1">
        <f>VLOOKUP(Gesamt!$A22,'Spieltag 2'!$A$21:$E$31,5,FALSE)</f>
        <v>188.33333333333334</v>
      </c>
      <c r="D22" s="1">
        <f>VLOOKUP(Gesamt!$A22,'Spieltag 3'!$A$21:$E$31,5,FALSE)</f>
        <v>178.58333333333334</v>
      </c>
      <c r="E22" s="1">
        <f>VLOOKUP(Gesamt!$A22,'Spieltag 4'!$A$21:$E$31,5,FALSE)</f>
        <v>178.5</v>
      </c>
      <c r="F22" s="1">
        <f>VLOOKUP(Gesamt!$A22,'Spieltag 5'!$A$21:$E$31,5,FALSE)</f>
        <v>173.16666666666666</v>
      </c>
      <c r="G22" s="1">
        <f>VLOOKUP(Gesamt!$A22,'Spieltag 6'!$A$21:$E$31,5,FALSE)</f>
        <v>200</v>
      </c>
      <c r="H22" s="1">
        <f>VLOOKUP(Gesamt!$A22,'Spieltag 7'!$A$21:$E$31,5,FALSE)</f>
        <v>190.33333333333334</v>
      </c>
      <c r="I22" s="1">
        <f>VLOOKUP(Gesamt!$A22,'Spieltag 8'!$A$21:$E$31,5,FALSE)</f>
        <v>180.75</v>
      </c>
      <c r="J22" s="1">
        <f>VLOOKUP(Gesamt!$A22,'Spieltag 9'!$A$21:$E$31,5,FALSE)</f>
        <v>170.41666666666666</v>
      </c>
      <c r="K22" s="1">
        <f>VLOOKUP(Gesamt!$A22,'Spieltag 10'!$A$21:$E$31,5,FALSE)</f>
        <v>197.83333333333334</v>
      </c>
      <c r="L22" s="1">
        <f>VLOOKUP(Gesamt!$A22,'Spieltag 11'!$A$21:$E$31,5,FALSE)</f>
        <v>180.33333333333334</v>
      </c>
      <c r="M22" s="1">
        <f>VLOOKUP(Gesamt!$A22,'Spieltag 12'!$A$21:$E$31,5,FALSE)</f>
        <v>169</v>
      </c>
      <c r="N22" s="1">
        <f>VLOOKUP(Gesamt!$A22,'Spieltag 13'!$A$21:$E$31,5,FALSE)</f>
        <v>189.16666666666666</v>
      </c>
      <c r="O22" s="1">
        <f>VLOOKUP(Gesamt!$A22,'Spieltag 14'!$A$21:$E$31,5,FALSE)</f>
        <v>175</v>
      </c>
    </row>
    <row r="23" spans="1:15" ht="12.75">
      <c r="A23" t="s">
        <v>9</v>
      </c>
      <c r="B23" s="1">
        <f>VLOOKUP(Gesamt!$A23,'Spieltag 1'!$A$21:$E$31,5,FALSE)</f>
        <v>190.58333333333334</v>
      </c>
      <c r="C23" s="1">
        <f>VLOOKUP(Gesamt!$A23,'Spieltag 2'!$A$21:$E$31,5,FALSE)</f>
        <v>170.08333333333334</v>
      </c>
      <c r="D23" s="1">
        <f>VLOOKUP(Gesamt!$A23,'Spieltag 3'!$A$21:$E$31,5,FALSE)</f>
        <v>187</v>
      </c>
      <c r="E23" s="1">
        <f>VLOOKUP(Gesamt!$A23,'Spieltag 4'!$A$21:$E$31,5,FALSE)</f>
        <v>181.08333333333334</v>
      </c>
      <c r="F23" s="1">
        <f>VLOOKUP(Gesamt!$A23,'Spieltag 5'!$A$21:$E$31,5,FALSE)</f>
        <v>160</v>
      </c>
      <c r="G23" s="1">
        <f>VLOOKUP(Gesamt!$A23,'Spieltag 6'!$A$21:$E$31,5,FALSE)</f>
        <v>184.83333333333334</v>
      </c>
      <c r="H23" s="1">
        <f>VLOOKUP(Gesamt!$A23,'Spieltag 7'!$A$21:$E$31,5,FALSE)</f>
        <v>192.75</v>
      </c>
      <c r="I23" s="1">
        <f>VLOOKUP(Gesamt!$A23,'Spieltag 8'!$A$21:$E$31,5,FALSE)</f>
        <v>177.91666666666666</v>
      </c>
      <c r="J23" s="1">
        <f>VLOOKUP(Gesamt!$A23,'Spieltag 9'!$A$21:$E$31,5,FALSE)</f>
        <v>183.83333333333334</v>
      </c>
      <c r="K23" s="1">
        <f>VLOOKUP(Gesamt!$A23,'Spieltag 10'!$A$21:$E$31,5,FALSE)</f>
        <v>195.83333333333334</v>
      </c>
      <c r="L23" s="1">
        <f>VLOOKUP(Gesamt!$A23,'Spieltag 11'!$A$21:$E$31,5,FALSE)</f>
        <v>182.75</v>
      </c>
      <c r="M23" s="1">
        <f>VLOOKUP(Gesamt!$A23,'Spieltag 12'!$A$21:$E$31,5,FALSE)</f>
        <v>161.83333333333334</v>
      </c>
      <c r="N23" s="1">
        <f>VLOOKUP(Gesamt!$A23,'Spieltag 13'!$A$21:$E$31,5,FALSE)</f>
        <v>176.75</v>
      </c>
      <c r="O23" s="1">
        <f>VLOOKUP(Gesamt!$A23,'Spieltag 14'!$A$21:$E$31,5,FALSE)</f>
        <v>193.16666666666666</v>
      </c>
    </row>
    <row r="24" spans="1:15" ht="12.75">
      <c r="A24" t="s">
        <v>10</v>
      </c>
      <c r="B24" s="1">
        <f>VLOOKUP(Gesamt!$A24,'Spieltag 1'!$A$21:$E$31,5,FALSE)</f>
        <v>177.33333333333334</v>
      </c>
      <c r="C24" s="1">
        <f>VLOOKUP(Gesamt!$A24,'Spieltag 2'!$A$21:$E$31,5,FALSE)</f>
        <v>184.83333333333334</v>
      </c>
      <c r="D24" s="1">
        <f>VLOOKUP(Gesamt!$A24,'Spieltag 3'!$A$21:$E$31,5,FALSE)</f>
        <v>169.33333333333334</v>
      </c>
      <c r="E24" s="1">
        <f>VLOOKUP(Gesamt!$A24,'Spieltag 4'!$A$21:$E$31,5,FALSE)</f>
        <v>188.08333333333334</v>
      </c>
      <c r="F24" s="1">
        <f>VLOOKUP(Gesamt!$A24,'Spieltag 5'!$A$21:$E$31,5,FALSE)</f>
        <v>186.08333333333334</v>
      </c>
      <c r="G24" s="1">
        <f>VLOOKUP(Gesamt!$A24,'Spieltag 6'!$A$21:$E$31,5,FALSE)</f>
        <v>186.83333333333334</v>
      </c>
      <c r="H24" s="1">
        <f>VLOOKUP(Gesamt!$A24,'Spieltag 7'!$A$21:$E$31,5,FALSE)</f>
        <v>194.5</v>
      </c>
      <c r="I24" s="1">
        <f>VLOOKUP(Gesamt!$A24,'Spieltag 8'!$A$21:$E$31,5,FALSE)</f>
        <v>179.33333333333334</v>
      </c>
      <c r="J24" s="1">
        <f>VLOOKUP(Gesamt!$A24,'Spieltag 9'!$A$21:$E$31,5,FALSE)</f>
        <v>177.75</v>
      </c>
      <c r="K24" s="1">
        <f>VLOOKUP(Gesamt!$A24,'Spieltag 10'!$A$21:$E$31,5,FALSE)</f>
        <v>192.66666666666666</v>
      </c>
      <c r="L24" s="1">
        <f>VLOOKUP(Gesamt!$A24,'Spieltag 11'!$A$21:$E$31,5,FALSE)</f>
        <v>178.66666666666666</v>
      </c>
      <c r="M24" s="1">
        <f>VLOOKUP(Gesamt!$A24,'Spieltag 12'!$A$21:$E$31,5,FALSE)</f>
        <v>159.08333333333334</v>
      </c>
      <c r="N24" s="1">
        <f>VLOOKUP(Gesamt!$A24,'Spieltag 13'!$A$21:$E$31,5,FALSE)</f>
        <v>177.66666666666666</v>
      </c>
      <c r="O24" s="1">
        <f>VLOOKUP(Gesamt!$A24,'Spieltag 14'!$A$21:$E$31,5,FALSE)</f>
        <v>179.91666666666666</v>
      </c>
    </row>
    <row r="25" spans="1:15" ht="12.75">
      <c r="A25" t="s">
        <v>8</v>
      </c>
      <c r="B25" s="1">
        <f>VLOOKUP(Gesamt!$A25,'Spieltag 1'!$A$21:$E$31,5,FALSE)</f>
        <v>179.41666666666666</v>
      </c>
      <c r="C25" s="1">
        <f>VLOOKUP(Gesamt!$A25,'Spieltag 2'!$A$21:$E$31,5,FALSE)</f>
        <v>182.83333333333334</v>
      </c>
      <c r="D25" s="1">
        <f>VLOOKUP(Gesamt!$A25,'Spieltag 3'!$A$21:$E$31,5,FALSE)</f>
        <v>169.08333333333334</v>
      </c>
      <c r="E25" s="1">
        <f>VLOOKUP(Gesamt!$A25,'Spieltag 4'!$A$21:$E$31,5,FALSE)</f>
        <v>178.58333333333334</v>
      </c>
      <c r="F25" s="1">
        <f>VLOOKUP(Gesamt!$A25,'Spieltag 5'!$A$21:$E$31,5,FALSE)</f>
        <v>186.58333333333334</v>
      </c>
      <c r="G25" s="1">
        <f>VLOOKUP(Gesamt!$A25,'Spieltag 6'!$A$21:$E$31,5,FALSE)</f>
        <v>174.08333333333334</v>
      </c>
      <c r="H25" s="1">
        <f>VLOOKUP(Gesamt!$A25,'Spieltag 7'!$A$21:$E$31,5,FALSE)</f>
        <v>175.33333333333334</v>
      </c>
      <c r="I25" s="1">
        <f>VLOOKUP(Gesamt!$A25,'Spieltag 8'!$A$21:$E$31,5,FALSE)</f>
        <v>186.58333333333334</v>
      </c>
      <c r="J25" s="1">
        <f>VLOOKUP(Gesamt!$A25,'Spieltag 9'!$A$21:$E$31,5,FALSE)</f>
        <v>188.33333333333334</v>
      </c>
      <c r="K25" s="1">
        <f>VLOOKUP(Gesamt!$A25,'Spieltag 10'!$A$21:$E$31,5,FALSE)</f>
        <v>175.58333333333334</v>
      </c>
      <c r="L25" s="1">
        <f>VLOOKUP(Gesamt!$A25,'Spieltag 11'!$A$21:$E$31,5,FALSE)</f>
        <v>175</v>
      </c>
      <c r="M25" s="1">
        <f>VLOOKUP(Gesamt!$A25,'Spieltag 12'!$A$21:$E$31,5,FALSE)</f>
        <v>177.83333333333334</v>
      </c>
      <c r="N25" s="1">
        <f>VLOOKUP(Gesamt!$A25,'Spieltag 13'!$A$21:$E$31,5,FALSE)</f>
        <v>173.75</v>
      </c>
      <c r="O25" s="1">
        <f>VLOOKUP(Gesamt!$A25,'Spieltag 14'!$A$21:$E$31,5,FALSE)</f>
        <v>181.16666666666666</v>
      </c>
    </row>
    <row r="26" spans="1:15" ht="12.75">
      <c r="A26" t="s">
        <v>7</v>
      </c>
      <c r="B26" s="1">
        <f>VLOOKUP(Gesamt!$A26,'Spieltag 1'!$A$21:$E$31,5,FALSE)</f>
        <v>166.75</v>
      </c>
      <c r="C26" s="1">
        <f>VLOOKUP(Gesamt!$A26,'Spieltag 2'!$A$21:$E$31,5,FALSE)</f>
        <v>185</v>
      </c>
      <c r="D26" s="1">
        <f>VLOOKUP(Gesamt!$A26,'Spieltag 3'!$A$21:$E$31,5,FALSE)</f>
        <v>168.25</v>
      </c>
      <c r="E26" s="1">
        <f>VLOOKUP(Gesamt!$A26,'Spieltag 4'!$A$21:$E$31,5,FALSE)</f>
        <v>190</v>
      </c>
      <c r="F26" s="1">
        <f>VLOOKUP(Gesamt!$A26,'Spieltag 5'!$A$21:$E$31,5,FALSE)</f>
        <v>170.77777777777777</v>
      </c>
      <c r="G26" s="1">
        <f>VLOOKUP(Gesamt!$A26,'Spieltag 6'!$A$21:$E$31,5,FALSE)</f>
        <v>193.41666666666666</v>
      </c>
      <c r="H26" s="1">
        <f>VLOOKUP(Gesamt!$A26,'Spieltag 7'!$A$21:$E$31,5,FALSE)</f>
        <v>171.91666666666666</v>
      </c>
      <c r="I26" s="1">
        <f>VLOOKUP(Gesamt!$A26,'Spieltag 8'!$A$21:$E$31,5,FALSE)</f>
        <v>181.83333333333334</v>
      </c>
      <c r="J26" s="1">
        <f>VLOOKUP(Gesamt!$A26,'Spieltag 9'!$A$21:$E$31,5,FALSE)</f>
        <v>189.25</v>
      </c>
      <c r="K26" s="1">
        <f>VLOOKUP(Gesamt!$A26,'Spieltag 10'!$A$21:$E$31,5,FALSE)</f>
        <v>177.75</v>
      </c>
      <c r="L26" s="1">
        <f>VLOOKUP(Gesamt!$A26,'Spieltag 11'!$A$21:$E$31,5,FALSE)</f>
        <v>179.75</v>
      </c>
      <c r="M26" s="1">
        <f>VLOOKUP(Gesamt!$A26,'Spieltag 12'!$A$21:$E$31,5,FALSE)</f>
        <v>163.91666666666666</v>
      </c>
      <c r="N26" s="1">
        <f>VLOOKUP(Gesamt!$A26,'Spieltag 13'!$A$21:$E$31,5,FALSE)</f>
        <v>178</v>
      </c>
      <c r="O26" s="1">
        <f>VLOOKUP(Gesamt!$A26,'Spieltag 14'!$A$21:$E$31,5,FALSE)</f>
        <v>175.16666666666666</v>
      </c>
    </row>
    <row r="27" spans="1:15" ht="12.75">
      <c r="A27" t="s">
        <v>6</v>
      </c>
      <c r="B27" s="1">
        <f>VLOOKUP(Gesamt!$A27,'Spieltag 1'!$A$21:$E$31,5,FALSE)</f>
        <v>162.91666666666666</v>
      </c>
      <c r="C27" s="1">
        <f>VLOOKUP(Gesamt!$A27,'Spieltag 2'!$A$21:$E$31,5,FALSE)</f>
        <v>169.08333333333334</v>
      </c>
      <c r="D27" s="1">
        <f>VLOOKUP(Gesamt!$A27,'Spieltag 3'!$A$21:$E$31,5,FALSE)</f>
        <v>185.58333333333334</v>
      </c>
      <c r="E27" s="1">
        <f>VLOOKUP(Gesamt!$A27,'Spieltag 4'!$A$21:$E$31,5,FALSE)</f>
        <v>175.5</v>
      </c>
      <c r="F27" s="1">
        <f>VLOOKUP(Gesamt!$A27,'Spieltag 5'!$A$21:$E$31,5,FALSE)</f>
        <v>167.25</v>
      </c>
      <c r="G27" s="1">
        <f>VLOOKUP(Gesamt!$A27,'Spieltag 6'!$A$21:$E$31,5,FALSE)</f>
        <v>171.16666666666666</v>
      </c>
      <c r="H27" s="1">
        <f>VLOOKUP(Gesamt!$A27,'Spieltag 7'!$A$21:$E$31,5,FALSE)</f>
        <v>175</v>
      </c>
      <c r="I27" s="1">
        <f>VLOOKUP(Gesamt!$A27,'Spieltag 8'!$A$21:$E$31,5,FALSE)</f>
        <v>179.08333333333334</v>
      </c>
      <c r="J27" s="1">
        <f>VLOOKUP(Gesamt!$A27,'Spieltag 9'!$A$21:$E$31,5,FALSE)</f>
        <v>190</v>
      </c>
      <c r="K27" s="1">
        <f>VLOOKUP(Gesamt!$A27,'Spieltag 10'!$A$21:$E$31,5,FALSE)</f>
        <v>195.08333333333334</v>
      </c>
      <c r="L27" s="1">
        <f>VLOOKUP(Gesamt!$A27,'Spieltag 11'!$A$21:$E$31,5,FALSE)</f>
        <v>182.83333333333334</v>
      </c>
      <c r="M27" s="1">
        <f>VLOOKUP(Gesamt!$A27,'Spieltag 12'!$A$21:$E$31,5,FALSE)</f>
        <v>182.75</v>
      </c>
      <c r="N27" s="1">
        <f>VLOOKUP(Gesamt!$A27,'Spieltag 13'!$A$21:$E$31,5,FALSE)</f>
        <v>176.83333333333334</v>
      </c>
      <c r="O27" s="1">
        <f>VLOOKUP(Gesamt!$A27,'Spieltag 14'!$A$21:$E$31,5,FALSE)</f>
        <v>177.66666666666666</v>
      </c>
    </row>
    <row r="28" spans="1:15" ht="12.75">
      <c r="A28" t="s">
        <v>13</v>
      </c>
      <c r="B28" s="1">
        <f>VLOOKUP(Gesamt!$A28,'Spieltag 1'!$A$21:$E$31,5,FALSE)</f>
        <v>182.83333333333334</v>
      </c>
      <c r="C28" s="1">
        <f>VLOOKUP(Gesamt!$A28,'Spieltag 2'!$A$21:$E$31,5,FALSE)</f>
        <v>172.91666666666666</v>
      </c>
      <c r="D28" s="1">
        <f>VLOOKUP(Gesamt!$A28,'Spieltag 3'!$A$21:$E$31,5,FALSE)</f>
        <v>163.58333333333334</v>
      </c>
      <c r="E28" s="1">
        <f>VLOOKUP(Gesamt!$A28,'Spieltag 4'!$A$21:$E$31,5,FALSE)</f>
        <v>175.08333333333334</v>
      </c>
      <c r="F28" s="1">
        <f>VLOOKUP(Gesamt!$A28,'Spieltag 5'!$A$21:$E$31,5,FALSE)</f>
        <v>175.41666666666666</v>
      </c>
      <c r="G28" s="1">
        <f>VLOOKUP(Gesamt!$A28,'Spieltag 6'!$A$21:$E$31,5,FALSE)</f>
        <v>191.75</v>
      </c>
      <c r="H28" s="1">
        <f>VLOOKUP(Gesamt!$A28,'Spieltag 7'!$A$21:$E$31,5,FALSE)</f>
        <v>174.25</v>
      </c>
      <c r="I28" s="1">
        <f>VLOOKUP(Gesamt!$A28,'Spieltag 8'!$A$21:$E$31,5,FALSE)</f>
        <v>189.16666666666666</v>
      </c>
      <c r="J28" s="1">
        <f>VLOOKUP(Gesamt!$A28,'Spieltag 9'!$A$21:$E$31,5,FALSE)</f>
        <v>180</v>
      </c>
      <c r="K28" s="1">
        <f>VLOOKUP(Gesamt!$A28,'Spieltag 10'!$A$21:$E$31,5,FALSE)</f>
        <v>161.41666666666666</v>
      </c>
      <c r="L28" s="1">
        <f>VLOOKUP(Gesamt!$A28,'Spieltag 11'!$A$21:$E$31,5,FALSE)</f>
        <v>172.5</v>
      </c>
      <c r="M28" s="1">
        <f>VLOOKUP(Gesamt!$A28,'Spieltag 12'!$A$21:$E$31,5,FALSE)</f>
        <v>179.5</v>
      </c>
      <c r="N28" s="1">
        <f>VLOOKUP(Gesamt!$A28,'Spieltag 13'!$A$21:$E$31,5,FALSE)</f>
        <v>188</v>
      </c>
      <c r="O28" s="1">
        <f>VLOOKUP(Gesamt!$A28,'Spieltag 14'!$A$21:$E$31,5,FALSE)</f>
        <v>172.33333333333334</v>
      </c>
    </row>
    <row r="29" spans="1:15" ht="12.75">
      <c r="A29" t="s">
        <v>15</v>
      </c>
      <c r="B29" s="1">
        <f>VLOOKUP(Gesamt!$A29,'Spieltag 1'!$A$21:$E$31,5,FALSE)</f>
        <v>179.41666666666666</v>
      </c>
      <c r="C29" s="1">
        <f>VLOOKUP(Gesamt!$A29,'Spieltag 2'!$A$21:$E$31,5,FALSE)</f>
        <v>173.5</v>
      </c>
      <c r="D29" s="1">
        <f>VLOOKUP(Gesamt!$A29,'Spieltag 3'!$A$21:$E$31,5,FALSE)</f>
        <v>165.75</v>
      </c>
      <c r="E29" s="1">
        <f>VLOOKUP(Gesamt!$A29,'Spieltag 4'!$A$21:$E$31,5,FALSE)</f>
        <v>162.25</v>
      </c>
      <c r="F29" s="1">
        <f>VLOOKUP(Gesamt!$A29,'Spieltag 5'!$A$21:$E$31,5,FALSE)</f>
        <v>182.08333333333334</v>
      </c>
      <c r="G29" s="1">
        <f>VLOOKUP(Gesamt!$A29,'Spieltag 6'!$A$21:$E$31,5,FALSE)</f>
        <v>182.83333333333334</v>
      </c>
      <c r="H29" s="1">
        <f>VLOOKUP(Gesamt!$A29,'Spieltag 7'!$A$21:$E$31,5,FALSE)</f>
        <v>161.33333333333334</v>
      </c>
      <c r="I29" s="1">
        <f>VLOOKUP(Gesamt!$A29,'Spieltag 8'!$A$21:$E$31,5,FALSE)</f>
        <v>165.83333333333334</v>
      </c>
      <c r="J29" s="1">
        <f>VLOOKUP(Gesamt!$A29,'Spieltag 9'!$A$21:$E$31,5,FALSE)</f>
        <v>182.66666666666666</v>
      </c>
      <c r="K29" s="1">
        <f>VLOOKUP(Gesamt!$A29,'Spieltag 10'!$A$21:$E$31,5,FALSE)</f>
        <v>175.83333333333334</v>
      </c>
      <c r="L29" s="1">
        <f>VLOOKUP(Gesamt!$A29,'Spieltag 11'!$A$21:$E$31,5,FALSE)</f>
        <v>184.25</v>
      </c>
      <c r="M29" s="1">
        <f>VLOOKUP(Gesamt!$A29,'Spieltag 12'!$A$21:$E$31,5,FALSE)</f>
        <v>163.16666666666666</v>
      </c>
      <c r="N29" s="1">
        <f>VLOOKUP(Gesamt!$A29,'Spieltag 13'!$A$21:$E$31,5,FALSE)</f>
        <v>189.66666666666666</v>
      </c>
      <c r="O29" s="1">
        <f>VLOOKUP(Gesamt!$A29,'Spieltag 14'!$A$21:$E$31,5,FALSE)</f>
        <v>170.66666666666666</v>
      </c>
    </row>
    <row r="30" spans="1:15" ht="12.75">
      <c r="A30" t="s">
        <v>12</v>
      </c>
      <c r="B30" s="1">
        <f>VLOOKUP(Gesamt!$A30,'Spieltag 1'!$A$21:$E$31,5,FALSE)</f>
        <v>170.33333333333334</v>
      </c>
      <c r="C30" s="1">
        <f>VLOOKUP(Gesamt!$A30,'Spieltag 2'!$A$21:$E$31,5,FALSE)</f>
        <v>182.25</v>
      </c>
      <c r="D30" s="1">
        <f>VLOOKUP(Gesamt!$A30,'Spieltag 3'!$A$21:$E$31,5,FALSE)</f>
        <v>180.25</v>
      </c>
      <c r="E30" s="1">
        <f>VLOOKUP(Gesamt!$A30,'Spieltag 4'!$A$21:$E$31,5,FALSE)</f>
        <v>164.16666666666666</v>
      </c>
      <c r="F30" s="1">
        <f>VLOOKUP(Gesamt!$A30,'Spieltag 5'!$A$21:$E$31,5,FALSE)</f>
        <v>163.83333333333334</v>
      </c>
      <c r="G30" s="1">
        <f>VLOOKUP(Gesamt!$A30,'Spieltag 6'!$A$21:$E$31,5,FALSE)</f>
        <v>175.66666666666666</v>
      </c>
      <c r="H30" s="1">
        <f>VLOOKUP(Gesamt!$A30,'Spieltag 7'!$A$21:$E$31,5,FALSE)</f>
        <v>177.41666666666666</v>
      </c>
      <c r="I30" s="1">
        <f>VLOOKUP(Gesamt!$A30,'Spieltag 8'!$A$21:$E$31,5,FALSE)</f>
        <v>174.58333333333334</v>
      </c>
      <c r="J30" s="1">
        <f>VLOOKUP(Gesamt!$A30,'Spieltag 9'!$A$21:$E$31,5,FALSE)</f>
        <v>163.91666666666666</v>
      </c>
      <c r="K30" s="1">
        <f>VLOOKUP(Gesamt!$A30,'Spieltag 10'!$A$21:$E$31,5,FALSE)</f>
        <v>173.83333333333334</v>
      </c>
      <c r="L30" s="1">
        <f>VLOOKUP(Gesamt!$A30,'Spieltag 11'!$A$21:$E$31,5,FALSE)</f>
        <v>174.91666666666666</v>
      </c>
      <c r="M30" s="1">
        <f>VLOOKUP(Gesamt!$A30,'Spieltag 12'!$A$21:$E$31,5,FALSE)</f>
        <v>162.58333333333334</v>
      </c>
      <c r="N30" s="1">
        <f>VLOOKUP(Gesamt!$A30,'Spieltag 13'!$A$21:$E$31,5,FALSE)</f>
        <v>171.16666666666666</v>
      </c>
      <c r="O30" s="1">
        <f>VLOOKUP(Gesamt!$A30,'Spieltag 14'!$A$21:$E$31,5,FALSE)</f>
        <v>170.83333333333334</v>
      </c>
    </row>
    <row r="31" spans="1:15" ht="12.75">
      <c r="A31" t="s">
        <v>14</v>
      </c>
      <c r="B31" s="1">
        <f>VLOOKUP(Gesamt!$A31,'Spieltag 1'!$A$21:$E$31,5,FALSE)</f>
        <v>162.58333333333334</v>
      </c>
      <c r="C31" s="1">
        <f>VLOOKUP(Gesamt!$A31,'Spieltag 2'!$A$21:$E$31,5,FALSE)</f>
        <v>185.16666666666666</v>
      </c>
      <c r="D31" s="1">
        <f>VLOOKUP(Gesamt!$A31,'Spieltag 3'!$A$21:$E$31,5,FALSE)</f>
        <v>166.75</v>
      </c>
      <c r="E31" s="1">
        <f>VLOOKUP(Gesamt!$A31,'Spieltag 4'!$A$21:$E$31,5,FALSE)</f>
        <v>168</v>
      </c>
      <c r="F31" s="1">
        <f>VLOOKUP(Gesamt!$A31,'Spieltag 5'!$A$21:$E$31,5,FALSE)</f>
        <v>175.33333333333334</v>
      </c>
      <c r="G31" s="1">
        <f>VLOOKUP(Gesamt!$A31,'Spieltag 6'!$A$21:$E$31,5,FALSE)</f>
        <v>172</v>
      </c>
      <c r="H31" s="1">
        <f>VLOOKUP(Gesamt!$A31,'Spieltag 7'!$A$21:$E$31,5,FALSE)</f>
        <v>165.91666666666666</v>
      </c>
      <c r="I31" s="1">
        <f>VLOOKUP(Gesamt!$A31,'Spieltag 8'!$A$21:$E$31,5,FALSE)</f>
        <v>172.83333333333334</v>
      </c>
      <c r="J31" s="1">
        <f>VLOOKUP(Gesamt!$A31,'Spieltag 9'!$A$21:$E$31,5,FALSE)</f>
        <v>170.25</v>
      </c>
      <c r="K31" s="1">
        <f>VLOOKUP(Gesamt!$A31,'Spieltag 10'!$A$21:$E$31,5,FALSE)</f>
        <v>170</v>
      </c>
      <c r="L31" s="1">
        <f>VLOOKUP(Gesamt!$A31,'Spieltag 11'!$A$21:$E$31,5,FALSE)</f>
        <v>168.75</v>
      </c>
      <c r="M31" s="1">
        <f>VLOOKUP(Gesamt!$A31,'Spieltag 12'!$A$21:$E$31,5,FALSE)</f>
        <v>173.33333333333334</v>
      </c>
      <c r="N31" s="1">
        <f>VLOOKUP(Gesamt!$A31,'Spieltag 13'!$A$21:$E$31,5,FALSE)</f>
        <v>167</v>
      </c>
      <c r="O31" s="1">
        <f>VLOOKUP(Gesamt!$A31,'Spieltag 14'!$A$21:$E$31,5,FALSE)</f>
        <v>173.16666666666666</v>
      </c>
    </row>
    <row r="34" spans="1:15" ht="15.75">
      <c r="A34" s="2" t="s">
        <v>16</v>
      </c>
      <c r="B34" t="s">
        <v>58</v>
      </c>
      <c r="C34" t="s">
        <v>59</v>
      </c>
      <c r="D34" t="s">
        <v>56</v>
      </c>
      <c r="E34" t="s">
        <v>57</v>
      </c>
      <c r="F34" t="s">
        <v>58</v>
      </c>
      <c r="G34" t="s">
        <v>59</v>
      </c>
      <c r="H34" t="s">
        <v>56</v>
      </c>
      <c r="I34" t="s">
        <v>57</v>
      </c>
      <c r="J34" t="s">
        <v>58</v>
      </c>
      <c r="K34" t="s">
        <v>59</v>
      </c>
      <c r="L34" t="s">
        <v>56</v>
      </c>
      <c r="M34" t="s">
        <v>57</v>
      </c>
      <c r="N34" t="s">
        <v>58</v>
      </c>
      <c r="O34" t="s">
        <v>59</v>
      </c>
    </row>
    <row r="36" ht="12.75">
      <c r="A36" s="3" t="s">
        <v>1</v>
      </c>
    </row>
    <row r="37" spans="1:15" ht="12.75">
      <c r="A37" t="s">
        <v>17</v>
      </c>
      <c r="B37" s="1">
        <f>VLOOKUP(Gesamt!$A37,'Spieltag 1'!$A$36:$E$46,5,FALSE)</f>
        <v>179.16666666666666</v>
      </c>
      <c r="C37" s="1">
        <f>VLOOKUP(Gesamt!$A37,'Spieltag 2'!$A$36:$E$46,5,FALSE)</f>
        <v>173.91666666666666</v>
      </c>
      <c r="D37" s="1">
        <f>VLOOKUP(Gesamt!$A37,'Spieltag 3'!$A$36:$E$46,5,FALSE)</f>
        <v>162.83333333333334</v>
      </c>
      <c r="E37" s="1">
        <f>VLOOKUP(Gesamt!$A37,'Spieltag 4'!$A$36:$E$46,5,FALSE)</f>
        <v>188.41666666666666</v>
      </c>
      <c r="F37" s="1">
        <f>VLOOKUP(Gesamt!$A37,'Spieltag 5'!$A$36:$E$46,5,FALSE)</f>
        <v>169.66666666666666</v>
      </c>
      <c r="G37" s="1">
        <f>VLOOKUP(Gesamt!$A37,'Spieltag 6'!$A$36:$E$46,5,FALSE)</f>
        <v>170.91666666666666</v>
      </c>
      <c r="H37" s="1">
        <f>VLOOKUP(Gesamt!$A37,'Spieltag 7'!$A$36:$E$46,5,FALSE)</f>
        <v>172.41666666666666</v>
      </c>
      <c r="I37" s="1">
        <f>VLOOKUP(Gesamt!$A37,'Spieltag 8'!$A$36:$E$46,5,FALSE)</f>
        <v>177.5</v>
      </c>
      <c r="J37" s="1">
        <f>VLOOKUP(Gesamt!$A37,'Spieltag 9'!$A$36:$E$46,5,FALSE)</f>
        <v>178.75</v>
      </c>
      <c r="K37" s="1">
        <f>VLOOKUP(Gesamt!$A37,'Spieltag 10'!$A$36:$E$46,5,FALSE)</f>
        <v>172.5</v>
      </c>
      <c r="L37" s="1">
        <f>VLOOKUP(Gesamt!$A37,'Spieltag 11'!$A$36:$E$46,5,FALSE)</f>
        <v>176.58333333333334</v>
      </c>
      <c r="M37" s="1">
        <f>VLOOKUP(Gesamt!$A37,'Spieltag 12'!$A$36:$E$46,5,FALSE)</f>
        <v>177.25</v>
      </c>
      <c r="N37" s="1">
        <f>VLOOKUP(Gesamt!$A37,'Spieltag 13'!$A$36:$E$46,5,FALSE)</f>
        <v>175.5</v>
      </c>
      <c r="O37" s="1">
        <f>VLOOKUP(Gesamt!$A37,'Spieltag 14'!$A$36:$E$46,5,FALSE)</f>
        <v>180.75</v>
      </c>
    </row>
    <row r="38" spans="1:15" ht="12.75">
      <c r="A38" t="s">
        <v>18</v>
      </c>
      <c r="B38" s="1">
        <f>VLOOKUP(Gesamt!$A38,'Spieltag 1'!$A$36:$E$46,5,FALSE)</f>
        <v>185.58333333333334</v>
      </c>
      <c r="C38" s="1">
        <f>VLOOKUP(Gesamt!$A38,'Spieltag 2'!$A$36:$E$46,5,FALSE)</f>
        <v>178.91666666666666</v>
      </c>
      <c r="D38" s="1">
        <f>VLOOKUP(Gesamt!$A38,'Spieltag 3'!$A$36:$E$46,5,FALSE)</f>
        <v>175.58333333333334</v>
      </c>
      <c r="E38" s="1">
        <f>VLOOKUP(Gesamt!$A38,'Spieltag 4'!$A$36:$E$46,5,FALSE)</f>
        <v>181.08333333333334</v>
      </c>
      <c r="F38" s="1">
        <f>VLOOKUP(Gesamt!$A38,'Spieltag 5'!$A$36:$E$46,5,FALSE)</f>
        <v>170.91666666666666</v>
      </c>
      <c r="G38" s="1">
        <f>VLOOKUP(Gesamt!$A38,'Spieltag 6'!$A$36:$E$46,5,FALSE)</f>
        <v>177.83333333333334</v>
      </c>
      <c r="H38" s="1">
        <f>VLOOKUP(Gesamt!$A38,'Spieltag 7'!$A$36:$E$46,5,FALSE)</f>
        <v>163.22222222222223</v>
      </c>
      <c r="I38" s="1">
        <f>VLOOKUP(Gesamt!$A38,'Spieltag 8'!$A$36:$E$46,5,FALSE)</f>
        <v>174.41666666666666</v>
      </c>
      <c r="J38" s="1">
        <f>VLOOKUP(Gesamt!$A38,'Spieltag 9'!$A$36:$E$46,5,FALSE)</f>
        <v>186.75</v>
      </c>
      <c r="K38" s="1">
        <f>VLOOKUP(Gesamt!$A38,'Spieltag 10'!$A$36:$E$46,5,FALSE)</f>
        <v>161.91666666666666</v>
      </c>
      <c r="L38" s="1">
        <f>VLOOKUP(Gesamt!$A38,'Spieltag 11'!$A$36:$E$46,5,FALSE)</f>
        <v>176.41666666666666</v>
      </c>
      <c r="M38" s="1">
        <f>VLOOKUP(Gesamt!$A38,'Spieltag 12'!$A$36:$E$46,5,FALSE)</f>
        <v>177</v>
      </c>
      <c r="N38" s="1">
        <f>VLOOKUP(Gesamt!$A38,'Spieltag 13'!$A$36:$E$46,5,FALSE)</f>
        <v>165.5</v>
      </c>
      <c r="O38" s="1">
        <f>VLOOKUP(Gesamt!$A38,'Spieltag 14'!$A$36:$E$46,5,FALSE)</f>
        <v>166.66666666666666</v>
      </c>
    </row>
    <row r="39" spans="1:15" ht="12.75">
      <c r="A39" t="s">
        <v>19</v>
      </c>
      <c r="B39" s="1">
        <f>VLOOKUP(Gesamt!$A39,'Spieltag 1'!$A$36:$E$46,5,FALSE)</f>
        <v>171.41666666666666</v>
      </c>
      <c r="C39" s="1">
        <f>VLOOKUP(Gesamt!$A39,'Spieltag 2'!$A$36:$E$46,5,FALSE)</f>
        <v>163.5</v>
      </c>
      <c r="D39" s="1">
        <f>VLOOKUP(Gesamt!$A39,'Spieltag 3'!$A$36:$E$46,5,FALSE)</f>
        <v>172.58333333333334</v>
      </c>
      <c r="E39" s="1">
        <f>VLOOKUP(Gesamt!$A39,'Spieltag 4'!$A$36:$E$46,5,FALSE)</f>
        <v>157.91666666666666</v>
      </c>
      <c r="F39" s="1">
        <f>VLOOKUP(Gesamt!$A39,'Spieltag 5'!$A$36:$E$46,5,FALSE)</f>
        <v>178.08333333333334</v>
      </c>
      <c r="G39" s="1">
        <f>VLOOKUP(Gesamt!$A39,'Spieltag 6'!$A$36:$E$46,5,FALSE)</f>
        <v>170.08333333333334</v>
      </c>
      <c r="H39" s="1">
        <f>VLOOKUP(Gesamt!$A39,'Spieltag 7'!$A$36:$E$46,5,FALSE)</f>
        <v>172.75</v>
      </c>
      <c r="I39" s="1">
        <f>VLOOKUP(Gesamt!$A39,'Spieltag 8'!$A$36:$E$46,5,FALSE)</f>
        <v>168.91666666666666</v>
      </c>
      <c r="J39" s="1">
        <f>VLOOKUP(Gesamt!$A39,'Spieltag 9'!$A$36:$E$46,5,FALSE)</f>
        <v>162.58333333333334</v>
      </c>
      <c r="K39" s="1">
        <f>VLOOKUP(Gesamt!$A39,'Spieltag 10'!$A$36:$E$46,5,FALSE)</f>
        <v>171.75</v>
      </c>
      <c r="L39" s="1">
        <f>VLOOKUP(Gesamt!$A39,'Spieltag 11'!$A$36:$E$46,5,FALSE)</f>
        <v>167</v>
      </c>
      <c r="M39" s="1">
        <f>VLOOKUP(Gesamt!$A39,'Spieltag 12'!$A$36:$E$46,5,FALSE)</f>
        <v>192.75</v>
      </c>
      <c r="N39" s="1">
        <f>VLOOKUP(Gesamt!$A39,'Spieltag 13'!$A$36:$E$46,5,FALSE)</f>
        <v>175.75</v>
      </c>
      <c r="O39" s="1">
        <f>VLOOKUP(Gesamt!$A39,'Spieltag 14'!$A$36:$E$46,5,FALSE)</f>
        <v>176.08333333333334</v>
      </c>
    </row>
    <row r="40" spans="1:15" ht="12.75">
      <c r="A40" t="s">
        <v>20</v>
      </c>
      <c r="B40" s="1">
        <f>VLOOKUP(Gesamt!$A40,'Spieltag 1'!$A$36:$E$46,5,FALSE)</f>
        <v>169.5</v>
      </c>
      <c r="C40" s="1">
        <f>VLOOKUP(Gesamt!$A40,'Spieltag 2'!$A$36:$E$46,5,FALSE)</f>
        <v>182.08333333333334</v>
      </c>
      <c r="D40" s="1">
        <f>VLOOKUP(Gesamt!$A40,'Spieltag 3'!$A$36:$E$46,5,FALSE)</f>
        <v>164.58333333333334</v>
      </c>
      <c r="E40" s="1">
        <f>VLOOKUP(Gesamt!$A40,'Spieltag 4'!$A$36:$E$46,5,FALSE)</f>
        <v>164.33333333333334</v>
      </c>
      <c r="F40" s="1">
        <f>VLOOKUP(Gesamt!$A40,'Spieltag 5'!$A$36:$E$46,5,FALSE)</f>
        <v>167.5</v>
      </c>
      <c r="G40" s="1">
        <f>VLOOKUP(Gesamt!$A40,'Spieltag 6'!$A$36:$E$46,5,FALSE)</f>
        <v>169.25</v>
      </c>
      <c r="H40" s="1">
        <f>VLOOKUP(Gesamt!$A40,'Spieltag 7'!$A$36:$E$46,5,FALSE)</f>
        <v>172.83333333333334</v>
      </c>
      <c r="I40" s="1">
        <f>VLOOKUP(Gesamt!$A40,'Spieltag 8'!$A$36:$E$46,5,FALSE)</f>
        <v>173.58333333333334</v>
      </c>
      <c r="J40" s="1">
        <f>VLOOKUP(Gesamt!$A40,'Spieltag 9'!$A$36:$E$46,5,FALSE)</f>
        <v>177.75</v>
      </c>
      <c r="K40" s="1">
        <f>VLOOKUP(Gesamt!$A40,'Spieltag 10'!$A$36:$E$46,5,FALSE)</f>
        <v>166.91666666666666</v>
      </c>
      <c r="L40" s="1">
        <f>VLOOKUP(Gesamt!$A40,'Spieltag 11'!$A$36:$E$46,5,FALSE)</f>
        <v>178.58333333333334</v>
      </c>
      <c r="M40" s="1">
        <f>VLOOKUP(Gesamt!$A40,'Spieltag 12'!$A$36:$E$46,5,FALSE)</f>
        <v>176.08333333333334</v>
      </c>
      <c r="N40" s="1">
        <f>VLOOKUP(Gesamt!$A40,'Spieltag 13'!$A$36:$E$46,5,FALSE)</f>
        <v>166.91666666666666</v>
      </c>
      <c r="O40" s="1">
        <f>VLOOKUP(Gesamt!$A40,'Spieltag 14'!$A$36:$E$46,5,FALSE)</f>
        <v>173.83333333333334</v>
      </c>
    </row>
    <row r="41" spans="1:15" ht="12.75">
      <c r="A41" t="s">
        <v>21</v>
      </c>
      <c r="B41" s="1">
        <f>VLOOKUP(Gesamt!$A41,'Spieltag 1'!$A$36:$E$46,5,FALSE)</f>
        <v>165.33333333333334</v>
      </c>
      <c r="C41" s="1">
        <f>VLOOKUP(Gesamt!$A41,'Spieltag 2'!$A$36:$E$46,5,FALSE)</f>
        <v>174.08333333333334</v>
      </c>
      <c r="D41" s="1">
        <f>VLOOKUP(Gesamt!$A41,'Spieltag 3'!$A$36:$E$46,5,FALSE)</f>
        <v>166.08333333333334</v>
      </c>
      <c r="E41" s="1">
        <f>VLOOKUP(Gesamt!$A41,'Spieltag 4'!$A$36:$E$46,5,FALSE)</f>
        <v>165.66666666666666</v>
      </c>
      <c r="F41" s="1">
        <f>VLOOKUP(Gesamt!$A41,'Spieltag 5'!$A$36:$E$46,5,FALSE)</f>
        <v>175.16666666666666</v>
      </c>
      <c r="G41" s="1">
        <f>VLOOKUP(Gesamt!$A41,'Spieltag 6'!$A$36:$E$46,5,FALSE)</f>
        <v>153.08333333333334</v>
      </c>
      <c r="H41" s="1">
        <f>VLOOKUP(Gesamt!$A41,'Spieltag 7'!$A$36:$E$46,5,FALSE)</f>
        <v>165.83333333333334</v>
      </c>
      <c r="I41" s="1">
        <f>VLOOKUP(Gesamt!$A41,'Spieltag 8'!$A$36:$E$46,5,FALSE)</f>
        <v>183.83333333333334</v>
      </c>
      <c r="J41" s="1">
        <f>VLOOKUP(Gesamt!$A41,'Spieltag 9'!$A$36:$E$46,5,FALSE)</f>
        <v>175.58333333333334</v>
      </c>
      <c r="K41" s="1">
        <f>VLOOKUP(Gesamt!$A41,'Spieltag 10'!$A$36:$E$46,5,FALSE)</f>
        <v>178.5</v>
      </c>
      <c r="L41" s="1">
        <f>VLOOKUP(Gesamt!$A41,'Spieltag 11'!$A$36:$E$46,5,FALSE)</f>
        <v>167.33333333333334</v>
      </c>
      <c r="M41" s="1">
        <f>VLOOKUP(Gesamt!$A41,'Spieltag 12'!$A$36:$E$46,5,FALSE)</f>
        <v>177.75</v>
      </c>
      <c r="N41" s="1">
        <f>VLOOKUP(Gesamt!$A41,'Spieltag 13'!$A$36:$E$46,5,FALSE)</f>
        <v>178.88888888888889</v>
      </c>
      <c r="O41" s="1">
        <f>VLOOKUP(Gesamt!$A41,'Spieltag 14'!$A$36:$E$46,5,FALSE)</f>
        <v>182.16666666666666</v>
      </c>
    </row>
    <row r="42" spans="1:15" ht="12.75">
      <c r="A42" t="s">
        <v>22</v>
      </c>
      <c r="B42" s="1">
        <f>VLOOKUP(Gesamt!$A42,'Spieltag 1'!$A$36:$E$46,5,FALSE)</f>
        <v>172</v>
      </c>
      <c r="C42" s="1">
        <f>VLOOKUP(Gesamt!$A42,'Spieltag 2'!$A$36:$E$46,5,FALSE)</f>
        <v>171.75</v>
      </c>
      <c r="D42" s="1">
        <f>VLOOKUP(Gesamt!$A42,'Spieltag 3'!$A$36:$E$46,5,FALSE)</f>
        <v>172.25</v>
      </c>
      <c r="E42" s="1">
        <f>VLOOKUP(Gesamt!$A42,'Spieltag 4'!$A$36:$E$46,5,FALSE)</f>
        <v>164.33333333333334</v>
      </c>
      <c r="F42" s="1">
        <f>VLOOKUP(Gesamt!$A42,'Spieltag 5'!$A$36:$E$46,5,FALSE)</f>
        <v>173.58333333333334</v>
      </c>
      <c r="G42" s="1">
        <f>VLOOKUP(Gesamt!$A42,'Spieltag 6'!$A$36:$E$46,5,FALSE)</f>
        <v>160</v>
      </c>
      <c r="H42" s="1">
        <f>VLOOKUP(Gesamt!$A42,'Spieltag 7'!$A$36:$E$46,5,FALSE)</f>
        <v>170.66666666666666</v>
      </c>
      <c r="I42" s="1">
        <f>VLOOKUP(Gesamt!$A42,'Spieltag 8'!$A$36:$E$46,5,FALSE)</f>
        <v>176.25</v>
      </c>
      <c r="J42" s="1">
        <f>VLOOKUP(Gesamt!$A42,'Spieltag 9'!$A$36:$E$46,5,FALSE)</f>
        <v>173.16666666666666</v>
      </c>
      <c r="K42" s="1">
        <f>VLOOKUP(Gesamt!$A42,'Spieltag 10'!$A$36:$E$46,5,FALSE)</f>
        <v>168.83333333333334</v>
      </c>
      <c r="L42" s="1">
        <f>VLOOKUP(Gesamt!$A42,'Spieltag 11'!$A$36:$E$46,5,FALSE)</f>
        <v>165.75</v>
      </c>
      <c r="M42" s="1">
        <f>VLOOKUP(Gesamt!$A42,'Spieltag 12'!$A$36:$E$46,5,FALSE)</f>
        <v>175.83333333333334</v>
      </c>
      <c r="N42" s="1">
        <f>VLOOKUP(Gesamt!$A42,'Spieltag 13'!$A$36:$E$46,5,FALSE)</f>
        <v>180.16666666666666</v>
      </c>
      <c r="O42" s="1">
        <f>VLOOKUP(Gesamt!$A42,'Spieltag 14'!$A$36:$E$46,5,FALSE)</f>
        <v>171.08333333333334</v>
      </c>
    </row>
    <row r="43" spans="1:15" ht="12.75">
      <c r="A43" t="s">
        <v>23</v>
      </c>
      <c r="B43" s="1">
        <f>VLOOKUP(Gesamt!$A43,'Spieltag 1'!$A$36:$E$46,5,FALSE)</f>
        <v>164.83333333333334</v>
      </c>
      <c r="C43" s="1">
        <f>VLOOKUP(Gesamt!$A43,'Spieltag 2'!$A$36:$E$46,5,FALSE)</f>
        <v>177.91666666666666</v>
      </c>
      <c r="D43" s="1">
        <f>VLOOKUP(Gesamt!$A43,'Spieltag 3'!$A$36:$E$46,5,FALSE)</f>
        <v>178</v>
      </c>
      <c r="E43" s="1">
        <f>VLOOKUP(Gesamt!$A43,'Spieltag 4'!$A$36:$E$46,5,FALSE)</f>
        <v>175.83333333333334</v>
      </c>
      <c r="F43" s="1">
        <f>VLOOKUP(Gesamt!$A43,'Spieltag 5'!$A$36:$E$46,5,FALSE)</f>
        <v>150.91666666666666</v>
      </c>
      <c r="G43" s="1">
        <f>VLOOKUP(Gesamt!$A43,'Spieltag 6'!$A$36:$E$46,5,FALSE)</f>
        <v>164.83333333333334</v>
      </c>
      <c r="H43" s="1">
        <f>VLOOKUP(Gesamt!$A43,'Spieltag 7'!$A$36:$E$46,5,FALSE)</f>
        <v>168.75</v>
      </c>
      <c r="I43" s="1">
        <f>VLOOKUP(Gesamt!$A43,'Spieltag 8'!$A$36:$E$46,5,FALSE)</f>
        <v>176.91666666666666</v>
      </c>
      <c r="J43" s="1">
        <f>VLOOKUP(Gesamt!$A43,'Spieltag 9'!$A$36:$E$46,5,FALSE)</f>
        <v>182.91666666666666</v>
      </c>
      <c r="K43" s="1">
        <f>VLOOKUP(Gesamt!$A43,'Spieltag 10'!$A$36:$E$46,5,FALSE)</f>
        <v>161.16666666666666</v>
      </c>
      <c r="L43" s="1">
        <f>VLOOKUP(Gesamt!$A43,'Spieltag 11'!$A$36:$E$46,5,FALSE)</f>
        <v>171.91666666666666</v>
      </c>
      <c r="M43" s="1">
        <f>VLOOKUP(Gesamt!$A43,'Spieltag 12'!$A$36:$E$46,5,FALSE)</f>
        <v>175</v>
      </c>
      <c r="N43" s="1">
        <f>VLOOKUP(Gesamt!$A43,'Spieltag 13'!$A$36:$E$46,5,FALSE)</f>
        <v>159.66666666666666</v>
      </c>
      <c r="O43" s="1">
        <f>VLOOKUP(Gesamt!$A43,'Spieltag 14'!$A$36:$E$46,5,FALSE)</f>
        <v>162.5</v>
      </c>
    </row>
    <row r="44" spans="1:15" ht="12.75">
      <c r="A44" t="s">
        <v>24</v>
      </c>
      <c r="B44" s="1">
        <f>VLOOKUP(Gesamt!$A44,'Spieltag 1'!$A$36:$E$46,5,FALSE)</f>
        <v>168.83333333333334</v>
      </c>
      <c r="C44" s="1">
        <f>VLOOKUP(Gesamt!$A44,'Spieltag 2'!$A$36:$E$46,5,FALSE)</f>
        <v>180.25</v>
      </c>
      <c r="D44" s="1">
        <f>VLOOKUP(Gesamt!$A44,'Spieltag 3'!$A$36:$E$46,5,FALSE)</f>
        <v>166.75</v>
      </c>
      <c r="E44" s="1">
        <f>VLOOKUP(Gesamt!$A44,'Spieltag 4'!$A$36:$E$46,5,FALSE)</f>
        <v>166.25</v>
      </c>
      <c r="F44" s="1">
        <f>VLOOKUP(Gesamt!$A44,'Spieltag 5'!$A$36:$E$46,5,FALSE)</f>
        <v>156.75</v>
      </c>
      <c r="G44" s="1">
        <f>VLOOKUP(Gesamt!$A44,'Spieltag 6'!$A$36:$E$46,5,FALSE)</f>
        <v>161.75</v>
      </c>
      <c r="H44" s="1">
        <f>VLOOKUP(Gesamt!$A44,'Spieltag 7'!$A$36:$E$46,5,FALSE)</f>
        <v>164.25</v>
      </c>
      <c r="I44" s="1">
        <f>VLOOKUP(Gesamt!$A44,'Spieltag 8'!$A$36:$E$46,5,FALSE)</f>
        <v>168.16666666666666</v>
      </c>
      <c r="J44" s="1">
        <f>VLOOKUP(Gesamt!$A44,'Spieltag 9'!$A$36:$E$46,5,FALSE)</f>
        <v>166.91666666666666</v>
      </c>
      <c r="K44" s="1">
        <f>VLOOKUP(Gesamt!$A44,'Spieltag 10'!$A$36:$E$46,5,FALSE)</f>
        <v>165.91666666666666</v>
      </c>
      <c r="L44" s="1">
        <f>VLOOKUP(Gesamt!$A44,'Spieltag 11'!$A$36:$E$46,5,FALSE)</f>
        <v>176.41666666666666</v>
      </c>
      <c r="M44" s="1">
        <f>VLOOKUP(Gesamt!$A44,'Spieltag 12'!$A$36:$E$46,5,FALSE)</f>
        <v>172.41666666666666</v>
      </c>
      <c r="N44" s="1">
        <f>VLOOKUP(Gesamt!$A44,'Spieltag 13'!$A$36:$E$46,5,FALSE)</f>
        <v>173.33333333333334</v>
      </c>
      <c r="O44" s="1">
        <f>VLOOKUP(Gesamt!$A44,'Spieltag 14'!$A$36:$E$46,5,FALSE)</f>
        <v>161.66666666666666</v>
      </c>
    </row>
    <row r="45" spans="1:15" ht="12.75">
      <c r="A45" t="s">
        <v>25</v>
      </c>
      <c r="B45" s="1">
        <f>VLOOKUP(Gesamt!$A45,'Spieltag 1'!$A$36:$E$46,5,FALSE)</f>
        <v>164.91666666666666</v>
      </c>
      <c r="C45" s="1">
        <f>VLOOKUP(Gesamt!$A45,'Spieltag 2'!$A$36:$E$46,5,FALSE)</f>
        <v>154.75</v>
      </c>
      <c r="D45" s="1">
        <f>VLOOKUP(Gesamt!$A45,'Spieltag 3'!$A$36:$E$46,5,FALSE)</f>
        <v>139.41666666666666</v>
      </c>
      <c r="E45" s="1">
        <f>VLOOKUP(Gesamt!$A45,'Spieltag 4'!$A$36:$E$46,5,FALSE)</f>
        <v>165.91666666666666</v>
      </c>
      <c r="F45" s="1">
        <f>VLOOKUP(Gesamt!$A45,'Spieltag 5'!$A$36:$E$46,5,FALSE)</f>
        <v>163.16666666666666</v>
      </c>
      <c r="G45" s="1">
        <f>VLOOKUP(Gesamt!$A45,'Spieltag 6'!$A$36:$E$46,5,FALSE)</f>
        <v>168.66666666666666</v>
      </c>
      <c r="H45" s="1">
        <f>VLOOKUP(Gesamt!$A45,'Spieltag 7'!$A$36:$E$46,5,FALSE)</f>
        <v>153.25</v>
      </c>
      <c r="I45" s="1">
        <f>VLOOKUP(Gesamt!$A45,'Spieltag 8'!$A$36:$E$46,5,FALSE)</f>
        <v>183.25</v>
      </c>
      <c r="J45" s="1">
        <f>VLOOKUP(Gesamt!$A45,'Spieltag 9'!$A$36:$E$46,5,FALSE)</f>
        <v>168</v>
      </c>
      <c r="K45" s="1">
        <f>VLOOKUP(Gesamt!$A45,'Spieltag 10'!$A$36:$E$46,5,FALSE)</f>
        <v>171.16666666666666</v>
      </c>
      <c r="L45" s="1">
        <f>VLOOKUP(Gesamt!$A45,'Spieltag 11'!$A$36:$E$46,5,FALSE)</f>
        <v>165.58333333333334</v>
      </c>
      <c r="M45" s="1">
        <f>VLOOKUP(Gesamt!$A45,'Spieltag 12'!$A$36:$E$46,5,FALSE)</f>
        <v>174.16666666666666</v>
      </c>
      <c r="N45" s="1">
        <f>VLOOKUP(Gesamt!$A45,'Spieltag 13'!$A$36:$E$46,5,FALSE)</f>
        <v>175.66666666666666</v>
      </c>
      <c r="O45" s="1">
        <f>VLOOKUP(Gesamt!$A45,'Spieltag 14'!$A$36:$E$46,5,FALSE)</f>
        <v>173.33333333333334</v>
      </c>
    </row>
    <row r="46" spans="1:15" ht="12.75">
      <c r="A46" t="s">
        <v>26</v>
      </c>
      <c r="B46" s="1">
        <f>VLOOKUP(Gesamt!$A46,'Spieltag 1'!$A$36:$E$46,5,FALSE)</f>
        <v>165</v>
      </c>
      <c r="C46" s="1">
        <f>VLOOKUP(Gesamt!$A46,'Spieltag 2'!$A$36:$E$46,5,FALSE)</f>
        <v>159.08333333333334</v>
      </c>
      <c r="D46" s="1">
        <f>VLOOKUP(Gesamt!$A46,'Spieltag 3'!$A$36:$E$46,5,FALSE)</f>
        <v>153.08333333333334</v>
      </c>
      <c r="E46" s="1">
        <f>VLOOKUP(Gesamt!$A46,'Spieltag 4'!$A$36:$E$46,5,FALSE)</f>
        <v>156.16666666666666</v>
      </c>
      <c r="F46" s="1">
        <f>VLOOKUP(Gesamt!$A46,'Spieltag 5'!$A$36:$E$46,5,FALSE)</f>
        <v>172.41666666666666</v>
      </c>
      <c r="G46" s="1">
        <f>VLOOKUP(Gesamt!$A46,'Spieltag 6'!$A$36:$E$46,5,FALSE)</f>
        <v>153.66666666666666</v>
      </c>
      <c r="H46" s="1">
        <f>VLOOKUP(Gesamt!$A46,'Spieltag 7'!$A$36:$E$46,5,FALSE)</f>
        <v>163.83333333333334</v>
      </c>
      <c r="I46" s="1">
        <f>VLOOKUP(Gesamt!$A46,'Spieltag 8'!$A$36:$E$46,5,FALSE)</f>
        <v>167.41666666666666</v>
      </c>
      <c r="J46" s="1">
        <f>VLOOKUP(Gesamt!$A46,'Spieltag 9'!$A$36:$E$46,5,FALSE)</f>
        <v>165.41666666666666</v>
      </c>
      <c r="K46" s="1">
        <f>VLOOKUP(Gesamt!$A46,'Spieltag 10'!$A$36:$E$46,5,FALSE)</f>
        <v>178.33333333333334</v>
      </c>
      <c r="L46" s="1">
        <f>VLOOKUP(Gesamt!$A46,'Spieltag 11'!$A$36:$E$46,5,FALSE)</f>
        <v>164.41666666666666</v>
      </c>
      <c r="M46" s="1">
        <f>VLOOKUP(Gesamt!$A46,'Spieltag 12'!$A$36:$E$46,5,FALSE)</f>
        <v>163.08333333333334</v>
      </c>
      <c r="N46" s="1">
        <f>VLOOKUP(Gesamt!$A46,'Spieltag 13'!$A$36:$E$46,5,FALSE)</f>
        <v>175.08333333333334</v>
      </c>
      <c r="O46" s="1">
        <f>VLOOKUP(Gesamt!$A46,'Spieltag 14'!$A$36:$E$46,5,FALSE)</f>
        <v>170.33333333333334</v>
      </c>
    </row>
    <row r="49" spans="1:15" ht="15.75">
      <c r="A49" s="2" t="s">
        <v>27</v>
      </c>
      <c r="B49" t="s">
        <v>59</v>
      </c>
      <c r="C49" t="s">
        <v>56</v>
      </c>
      <c r="D49" t="s">
        <v>57</v>
      </c>
      <c r="E49" t="s">
        <v>58</v>
      </c>
      <c r="F49" t="s">
        <v>59</v>
      </c>
      <c r="G49" t="s">
        <v>56</v>
      </c>
      <c r="H49" t="s">
        <v>57</v>
      </c>
      <c r="I49" t="s">
        <v>58</v>
      </c>
      <c r="J49" t="s">
        <v>59</v>
      </c>
      <c r="K49" t="s">
        <v>56</v>
      </c>
      <c r="L49" t="s">
        <v>57</v>
      </c>
      <c r="M49" t="s">
        <v>58</v>
      </c>
      <c r="N49" t="s">
        <v>59</v>
      </c>
      <c r="O49" t="s">
        <v>56</v>
      </c>
    </row>
    <row r="51" ht="12.75">
      <c r="A51" s="3" t="s">
        <v>1</v>
      </c>
    </row>
    <row r="52" spans="1:15" ht="12.75">
      <c r="A52" t="s">
        <v>28</v>
      </c>
      <c r="B52" s="1">
        <f>VLOOKUP(Gesamt!$A52,'Spieltag 1'!$A$51:$E$59,5,FALSE)</f>
        <v>158.33333333333334</v>
      </c>
      <c r="C52" s="1">
        <f>VLOOKUP(Gesamt!$A52,'Spieltag 2'!$A$51:$E$59,5,FALSE)</f>
        <v>148.58333333333334</v>
      </c>
      <c r="D52" s="1">
        <f>VLOOKUP(Gesamt!$A52,'Spieltag 3'!$A$51:$E$59,5,FALSE)</f>
        <v>149.41666666666666</v>
      </c>
      <c r="E52" s="1">
        <f>VLOOKUP(Gesamt!$A52,'Spieltag 4'!$A$51:$E$59,5,FALSE)</f>
        <v>159</v>
      </c>
      <c r="F52" s="1">
        <f>VLOOKUP(Gesamt!$A52,'Spieltag 5'!$A$51:$E$59,5,FALSE)</f>
        <v>157.91666666666666</v>
      </c>
      <c r="G52" s="1">
        <f>VLOOKUP(Gesamt!$A52,'Spieltag 6'!$A$51:$E$59,5,FALSE)</f>
        <v>162.16666666666666</v>
      </c>
      <c r="H52" s="1">
        <f>VLOOKUP(Gesamt!$A52,'Spieltag 7'!$A$51:$E$59,5,FALSE)</f>
        <v>147.41666666666666</v>
      </c>
      <c r="I52" s="1">
        <f>VLOOKUP(Gesamt!$A52,'Spieltag 8'!$A$51:$E$59,5,FALSE)</f>
        <v>155.25</v>
      </c>
      <c r="J52" s="1">
        <f>VLOOKUP(Gesamt!$A52,'Spieltag 9'!$A$51:$E$59,5,FALSE)</f>
        <v>153.75</v>
      </c>
      <c r="K52" s="1">
        <f>VLOOKUP(Gesamt!$A52,'Spieltag 10'!$A$51:$E$59,5,FALSE)</f>
        <v>166.33333333333334</v>
      </c>
      <c r="L52" s="1">
        <f>VLOOKUP(Gesamt!$A52,'Spieltag 11'!$A$51:$E$59,5,FALSE)</f>
        <v>153.83333333333334</v>
      </c>
      <c r="M52" s="1">
        <f>VLOOKUP(Gesamt!$A52,'Spieltag 12'!$A$51:$E$59,5,FALSE)</f>
        <v>157.16666666666666</v>
      </c>
      <c r="N52" s="1">
        <f>VLOOKUP(Gesamt!$A52,'Spieltag 13'!$A$51:$E$59,5,FALSE)</f>
        <v>153.91666666666666</v>
      </c>
      <c r="O52" s="1">
        <f>VLOOKUP(Gesamt!$A52,'Spieltag 14'!$A$51:$E$59,5,FALSE)</f>
        <v>178.91666666666666</v>
      </c>
    </row>
    <row r="53" spans="1:15" ht="12.75">
      <c r="A53" t="s">
        <v>32</v>
      </c>
      <c r="B53" s="1">
        <f>VLOOKUP(Gesamt!$A53,'Spieltag 1'!$A$51:$E$59,5,FALSE)</f>
        <v>153.25</v>
      </c>
      <c r="C53" s="1">
        <f>VLOOKUP(Gesamt!$A53,'Spieltag 2'!$A$51:$E$59,5,FALSE)</f>
        <v>148.58333333333334</v>
      </c>
      <c r="D53" s="1">
        <f>VLOOKUP(Gesamt!$A53,'Spieltag 3'!$A$51:$E$59,5,FALSE)</f>
        <v>149.08333333333334</v>
      </c>
      <c r="E53" s="1">
        <f>VLOOKUP(Gesamt!$A53,'Spieltag 4'!$A$51:$E$59,5,FALSE)</f>
        <v>157.16666666666666</v>
      </c>
      <c r="F53" s="1">
        <f>VLOOKUP(Gesamt!$A53,'Spieltag 5'!$A$51:$E$59,5,FALSE)</f>
        <v>164.33333333333334</v>
      </c>
      <c r="G53" s="1">
        <f>VLOOKUP(Gesamt!$A53,'Spieltag 6'!$A$51:$E$59,5,FALSE)</f>
        <v>142.5</v>
      </c>
      <c r="H53" s="1">
        <f>VLOOKUP(Gesamt!$A53,'Spieltag 7'!$A$51:$E$59,5,FALSE)</f>
        <v>164.41666666666666</v>
      </c>
      <c r="I53" s="1">
        <f>VLOOKUP(Gesamt!$A53,'Spieltag 8'!$A$51:$E$59,5,FALSE)</f>
        <v>166.91666666666666</v>
      </c>
      <c r="J53" s="1">
        <f>VLOOKUP(Gesamt!$A53,'Spieltag 9'!$A$51:$E$59,5,FALSE)</f>
        <v>149.16666666666666</v>
      </c>
      <c r="K53" s="1">
        <f>VLOOKUP(Gesamt!$A53,'Spieltag 10'!$A$51:$E$59,5,FALSE)</f>
        <v>148.83333333333334</v>
      </c>
      <c r="L53" s="1">
        <f>VLOOKUP(Gesamt!$A53,'Spieltag 11'!$A$51:$E$59,5,FALSE)</f>
        <v>164.66666666666666</v>
      </c>
      <c r="M53" s="1">
        <f>VLOOKUP(Gesamt!$A53,'Spieltag 12'!$A$51:$E$59,5,FALSE)</f>
        <v>157.41666666666666</v>
      </c>
      <c r="N53" s="1">
        <f>VLOOKUP(Gesamt!$A53,'Spieltag 13'!$A$51:$E$59,5,FALSE)</f>
        <v>152.08333333333334</v>
      </c>
      <c r="O53" s="1">
        <f>VLOOKUP(Gesamt!$A53,'Spieltag 14'!$A$51:$E$59,5,FALSE)</f>
        <v>166.33333333333334</v>
      </c>
    </row>
    <row r="54" spans="1:15" ht="12.75">
      <c r="A54" t="s">
        <v>33</v>
      </c>
      <c r="B54" s="1">
        <f>VLOOKUP(Gesamt!$A54,'Spieltag 1'!$A$51:$E$59,5,FALSE)</f>
        <v>145</v>
      </c>
      <c r="C54" s="1">
        <f>VLOOKUP(Gesamt!$A54,'Spieltag 2'!$A$51:$E$59,5,FALSE)</f>
        <v>158.25</v>
      </c>
      <c r="D54" s="1">
        <f>VLOOKUP(Gesamt!$A54,'Spieltag 3'!$A$51:$E$59,5,FALSE)</f>
        <v>156.08333333333334</v>
      </c>
      <c r="E54" s="1">
        <f>VLOOKUP(Gesamt!$A54,'Spieltag 4'!$A$51:$E$59,5,FALSE)</f>
        <v>164.66666666666666</v>
      </c>
      <c r="F54" s="1">
        <f>VLOOKUP(Gesamt!$A54,'Spieltag 5'!$A$51:$E$59,5,FALSE)</f>
        <v>159.41666666666666</v>
      </c>
      <c r="G54" s="1">
        <f>VLOOKUP(Gesamt!$A54,'Spieltag 6'!$A$51:$E$59,5,FALSE)</f>
        <v>129.08333333333334</v>
      </c>
      <c r="H54" s="1">
        <f>VLOOKUP(Gesamt!$A54,'Spieltag 7'!$A$51:$E$59,5,FALSE)</f>
        <v>161.08333333333334</v>
      </c>
      <c r="I54" s="1">
        <f>VLOOKUP(Gesamt!$A54,'Spieltag 8'!$A$51:$E$59,5,FALSE)</f>
        <v>161.58333333333334</v>
      </c>
      <c r="J54" s="1">
        <f>VLOOKUP(Gesamt!$A54,'Spieltag 9'!$A$51:$E$59,5,FALSE)</f>
        <v>161.83333333333334</v>
      </c>
      <c r="K54" s="1">
        <f>VLOOKUP(Gesamt!$A54,'Spieltag 10'!$A$51:$E$59,5,FALSE)</f>
        <v>155.25</v>
      </c>
      <c r="L54" s="1">
        <f>VLOOKUP(Gesamt!$A54,'Spieltag 11'!$A$51:$E$59,5,FALSE)</f>
        <v>146.83333333333334</v>
      </c>
      <c r="M54" s="1">
        <f>VLOOKUP(Gesamt!$A54,'Spieltag 12'!$A$51:$E$59,5,FALSE)</f>
        <v>139.16666666666666</v>
      </c>
      <c r="N54" s="1">
        <f>VLOOKUP(Gesamt!$A54,'Spieltag 13'!$A$51:$E$59,5,FALSE)</f>
        <v>141.5</v>
      </c>
      <c r="O54" s="1">
        <f>VLOOKUP(Gesamt!$A54,'Spieltag 14'!$A$51:$E$59,5,FALSE)</f>
        <v>162.41666666666666</v>
      </c>
    </row>
    <row r="55" spans="1:15" ht="12.75">
      <c r="A55" t="s">
        <v>30</v>
      </c>
      <c r="B55" s="1">
        <f>VLOOKUP(Gesamt!$A55,'Spieltag 1'!$A$51:$E$59,5,FALSE)</f>
        <v>164.41666666666666</v>
      </c>
      <c r="C55" s="1">
        <f>VLOOKUP(Gesamt!$A55,'Spieltag 2'!$A$51:$E$59,5,FALSE)</f>
        <v>151.08333333333334</v>
      </c>
      <c r="D55" s="1">
        <f>VLOOKUP(Gesamt!$A55,'Spieltag 3'!$A$51:$E$59,5,FALSE)</f>
        <v>152.58333333333334</v>
      </c>
      <c r="E55" s="1">
        <f>VLOOKUP(Gesamt!$A55,'Spieltag 4'!$A$51:$E$59,5,FALSE)</f>
        <v>155.25</v>
      </c>
      <c r="F55" s="1">
        <f>VLOOKUP(Gesamt!$A55,'Spieltag 5'!$A$51:$E$59,5,FALSE)</f>
        <v>143.25</v>
      </c>
      <c r="G55" s="1">
        <f>VLOOKUP(Gesamt!$A55,'Spieltag 6'!$A$51:$E$59,5,FALSE)</f>
        <v>161.91666666666666</v>
      </c>
      <c r="H55" s="1">
        <f>VLOOKUP(Gesamt!$A55,'Spieltag 7'!$A$51:$E$59,5,FALSE)</f>
        <v>152.41666666666666</v>
      </c>
      <c r="I55" s="1">
        <f>VLOOKUP(Gesamt!$A55,'Spieltag 8'!$A$51:$E$59,5,FALSE)</f>
        <v>151.08333333333334</v>
      </c>
      <c r="J55" s="1">
        <f>VLOOKUP(Gesamt!$A55,'Spieltag 9'!$A$51:$E$59,5,FALSE)</f>
        <v>154.91666666666666</v>
      </c>
      <c r="K55" s="1">
        <f>VLOOKUP(Gesamt!$A55,'Spieltag 10'!$A$51:$E$59,5,FALSE)</f>
        <v>149.25</v>
      </c>
      <c r="L55" s="1">
        <f>VLOOKUP(Gesamt!$A55,'Spieltag 11'!$A$51:$E$59,5,FALSE)</f>
        <v>149.33333333333334</v>
      </c>
      <c r="M55" s="1">
        <f>VLOOKUP(Gesamt!$A55,'Spieltag 12'!$A$51:$E$59,5,FALSE)</f>
        <v>147.33333333333334</v>
      </c>
      <c r="N55" s="1">
        <f>VLOOKUP(Gesamt!$A55,'Spieltag 13'!$A$51:$E$59,5,FALSE)</f>
        <v>152</v>
      </c>
      <c r="O55" s="1">
        <f>VLOOKUP(Gesamt!$A55,'Spieltag 14'!$A$51:$E$59,5,FALSE)</f>
        <v>148.58333333333334</v>
      </c>
    </row>
    <row r="56" spans="1:15" ht="12.75">
      <c r="A56" t="s">
        <v>29</v>
      </c>
      <c r="B56" s="1">
        <f>VLOOKUP(Gesamt!$A56,'Spieltag 1'!$A$51:$E$59,5,FALSE)</f>
        <v>153</v>
      </c>
      <c r="C56" s="1">
        <f>VLOOKUP(Gesamt!$A56,'Spieltag 2'!$A$51:$E$59,5,FALSE)</f>
        <v>152.41666666666666</v>
      </c>
      <c r="D56" s="1">
        <f>VLOOKUP(Gesamt!$A56,'Spieltag 3'!$A$51:$E$59,5,FALSE)</f>
        <v>141.41666666666666</v>
      </c>
      <c r="E56" s="1">
        <f>VLOOKUP(Gesamt!$A56,'Spieltag 4'!$A$51:$E$59,5,FALSE)</f>
        <v>151.58333333333334</v>
      </c>
      <c r="F56" s="1">
        <f>VLOOKUP(Gesamt!$A56,'Spieltag 5'!$A$51:$E$59,5,FALSE)</f>
        <v>158.58333333333334</v>
      </c>
      <c r="G56" s="1">
        <f>VLOOKUP(Gesamt!$A56,'Spieltag 6'!$A$51:$E$59,5,FALSE)</f>
        <v>138.33333333333334</v>
      </c>
      <c r="H56" s="1">
        <f>VLOOKUP(Gesamt!$A56,'Spieltag 7'!$A$51:$E$59,5,FALSE)</f>
        <v>142.83333333333334</v>
      </c>
      <c r="I56" s="1">
        <f>VLOOKUP(Gesamt!$A56,'Spieltag 8'!$A$51:$E$59,5,FALSE)</f>
        <v>147.75</v>
      </c>
      <c r="J56" s="1">
        <f>VLOOKUP(Gesamt!$A56,'Spieltag 9'!$A$51:$E$59,5,FALSE)</f>
        <v>163.25</v>
      </c>
      <c r="K56" s="1">
        <f>VLOOKUP(Gesamt!$A56,'Spieltag 10'!$A$51:$E$59,5,FALSE)</f>
        <v>147.83333333333334</v>
      </c>
      <c r="L56" s="1">
        <f>VLOOKUP(Gesamt!$A56,'Spieltag 11'!$A$51:$E$59,5,FALSE)</f>
        <v>155.5</v>
      </c>
      <c r="M56" s="1">
        <f>VLOOKUP(Gesamt!$A56,'Spieltag 12'!$A$51:$E$59,5,FALSE)</f>
        <v>151.5</v>
      </c>
      <c r="N56" s="1">
        <f>VLOOKUP(Gesamt!$A56,'Spieltag 13'!$A$51:$E$59,5,FALSE)</f>
        <v>160.91666666666666</v>
      </c>
      <c r="O56" s="1">
        <f>VLOOKUP(Gesamt!$A56,'Spieltag 14'!$A$51:$E$59,5,FALSE)</f>
        <v>152.88888888888889</v>
      </c>
    </row>
    <row r="57" spans="1:15" ht="12.75">
      <c r="A57" t="s">
        <v>31</v>
      </c>
      <c r="B57" s="1">
        <f>VLOOKUP(Gesamt!$A57,'Spieltag 1'!$A$51:$E$59,5,FALSE)</f>
        <v>159.83333333333334</v>
      </c>
      <c r="C57" s="1">
        <f>VLOOKUP(Gesamt!$A57,'Spieltag 2'!$A$51:$E$59,5,FALSE)</f>
        <v>140.5</v>
      </c>
      <c r="D57" s="1">
        <f>VLOOKUP(Gesamt!$A57,'Spieltag 3'!$A$51:$E$59,5,FALSE)</f>
        <v>151.58333333333334</v>
      </c>
      <c r="E57" s="1">
        <f>VLOOKUP(Gesamt!$A57,'Spieltag 4'!$A$51:$E$59,5,FALSE)</f>
        <v>144.33333333333334</v>
      </c>
      <c r="F57" s="1">
        <f>VLOOKUP(Gesamt!$A57,'Spieltag 5'!$A$51:$E$59,5,FALSE)</f>
        <v>152.25</v>
      </c>
      <c r="G57" s="1">
        <f>VLOOKUP(Gesamt!$A57,'Spieltag 6'!$A$51:$E$59,5,FALSE)</f>
        <v>146.33333333333334</v>
      </c>
      <c r="H57" s="1">
        <f>VLOOKUP(Gesamt!$A57,'Spieltag 7'!$A$51:$E$59,5,FALSE)</f>
        <v>151.58333333333334</v>
      </c>
      <c r="I57" s="1">
        <f>VLOOKUP(Gesamt!$A57,'Spieltag 8'!$A$51:$E$59,5,FALSE)</f>
        <v>144.25</v>
      </c>
      <c r="J57" s="1">
        <f>VLOOKUP(Gesamt!$A57,'Spieltag 9'!$A$51:$E$59,5,FALSE)</f>
        <v>153.33333333333334</v>
      </c>
      <c r="K57" s="1">
        <f>VLOOKUP(Gesamt!$A57,'Spieltag 10'!$A$51:$E$59,5,FALSE)</f>
        <v>163.5</v>
      </c>
      <c r="L57" s="1">
        <f>VLOOKUP(Gesamt!$A57,'Spieltag 11'!$A$51:$E$59,5,FALSE)</f>
        <v>153.66666666666666</v>
      </c>
      <c r="M57" s="1">
        <f>VLOOKUP(Gesamt!$A57,'Spieltag 12'!$A$51:$E$59,5,FALSE)</f>
        <v>134.88888888888889</v>
      </c>
      <c r="N57" s="1">
        <f>VLOOKUP(Gesamt!$A57,'Spieltag 13'!$A$51:$E$59,5,FALSE)</f>
        <v>141.5</v>
      </c>
      <c r="O57" s="1">
        <f>VLOOKUP(Gesamt!$A57,'Spieltag 14'!$A$51:$E$59,5,FALSE)</f>
        <v>149.5</v>
      </c>
    </row>
    <row r="58" spans="1:15" ht="12.75">
      <c r="A58" t="s">
        <v>35</v>
      </c>
      <c r="B58" s="1">
        <f>VLOOKUP(Gesamt!$A58,'Spieltag 1'!$A$51:$E$59,5,FALSE)</f>
        <v>159.66666666666666</v>
      </c>
      <c r="C58" s="1">
        <f>VLOOKUP(Gesamt!$A58,'Spieltag 2'!$A$51:$E$59,5,FALSE)</f>
        <v>151.08333333333334</v>
      </c>
      <c r="D58" s="1">
        <f>VLOOKUP(Gesamt!$A58,'Spieltag 3'!$A$51:$E$59,5,FALSE)</f>
        <v>154.25</v>
      </c>
      <c r="E58" s="1">
        <f>VLOOKUP(Gesamt!$A58,'Spieltag 4'!$A$51:$E$59,5,FALSE)</f>
        <v>141.08333333333334</v>
      </c>
      <c r="F58" s="1">
        <f>VLOOKUP(Gesamt!$A58,'Spieltag 5'!$A$51:$E$59,5,FALSE)</f>
        <v>141.83333333333334</v>
      </c>
      <c r="G58" s="1">
        <f>VLOOKUP(Gesamt!$A58,'Spieltag 6'!$A$51:$E$59,5,FALSE)</f>
        <v>160.83333333333334</v>
      </c>
      <c r="H58" s="1">
        <f>VLOOKUP(Gesamt!$A58,'Spieltag 7'!$A$51:$E$59,5,FALSE)</f>
        <v>154.16666666666666</v>
      </c>
      <c r="I58" s="1">
        <f>VLOOKUP(Gesamt!$A58,'Spieltag 8'!$A$51:$E$59,5,FALSE)</f>
        <v>144.5</v>
      </c>
      <c r="J58" s="1">
        <f>VLOOKUP(Gesamt!$A58,'Spieltag 9'!$A$51:$E$59,5,FALSE)</f>
        <v>141.83333333333334</v>
      </c>
      <c r="K58" s="1">
        <f>VLOOKUP(Gesamt!$A58,'Spieltag 10'!$A$51:$E$59,5,FALSE)</f>
        <v>160.83333333333334</v>
      </c>
      <c r="L58" s="1">
        <f>VLOOKUP(Gesamt!$A58,'Spieltag 11'!$A$51:$E$59,5,FALSE)</f>
        <v>0</v>
      </c>
      <c r="M58" s="1">
        <f>VLOOKUP(Gesamt!$A58,'Spieltag 12'!$A$51:$E$59,5,FALSE)</f>
        <v>151.75</v>
      </c>
      <c r="N58" s="1">
        <f>VLOOKUP(Gesamt!$A58,'Spieltag 13'!$A$51:$E$59,5,FALSE)</f>
        <v>142.66666666666666</v>
      </c>
      <c r="O58" s="1">
        <f>VLOOKUP(Gesamt!$A58,'Spieltag 14'!$A$51:$E$59,5,FALSE)</f>
        <v>160.16666666666666</v>
      </c>
    </row>
    <row r="59" spans="1:15" ht="12.75">
      <c r="A59" t="s">
        <v>34</v>
      </c>
      <c r="B59" s="1">
        <f>VLOOKUP(Gesamt!$A59,'Spieltag 1'!$A$51:$E$59,5,FALSE)</f>
        <v>126.58333333333333</v>
      </c>
      <c r="C59" s="1">
        <f>VLOOKUP(Gesamt!$A59,'Spieltag 2'!$A$51:$E$59,5,FALSE)</f>
        <v>118.33333333333333</v>
      </c>
      <c r="D59" s="1">
        <f>VLOOKUP(Gesamt!$A59,'Spieltag 3'!$A$51:$E$59,5,FALSE)</f>
        <v>131</v>
      </c>
      <c r="E59" s="1">
        <f>VLOOKUP(Gesamt!$A59,'Spieltag 4'!$A$51:$E$59,5,FALSE)</f>
        <v>128.83333333333334</v>
      </c>
      <c r="F59" s="1">
        <f>VLOOKUP(Gesamt!$A59,'Spieltag 5'!$A$51:$E$59,5,FALSE)</f>
        <v>128</v>
      </c>
      <c r="G59" s="1">
        <f>VLOOKUP(Gesamt!$A59,'Spieltag 6'!$A$51:$E$59,5,FALSE)</f>
        <v>120.08333333333333</v>
      </c>
      <c r="H59" s="1">
        <f>VLOOKUP(Gesamt!$A59,'Spieltag 7'!$A$51:$E$59,5,FALSE)</f>
        <v>127.5</v>
      </c>
      <c r="I59" s="1">
        <f>VLOOKUP(Gesamt!$A59,'Spieltag 8'!$A$51:$E$59,5,FALSE)</f>
        <v>121</v>
      </c>
      <c r="J59" s="1">
        <f>VLOOKUP(Gesamt!$A59,'Spieltag 9'!$A$51:$E$59,5,FALSE)</f>
        <v>119.83333333333333</v>
      </c>
      <c r="K59" s="1">
        <f>VLOOKUP(Gesamt!$A59,'Spieltag 10'!$A$51:$E$59,5,FALSE)</f>
        <v>141.5</v>
      </c>
      <c r="L59" s="1">
        <f>VLOOKUP(Gesamt!$A59,'Spieltag 11'!$A$51:$E$59,5,FALSE)</f>
        <v>134.5</v>
      </c>
      <c r="M59" s="1">
        <f>VLOOKUP(Gesamt!$A59,'Spieltag 12'!$A$51:$E$59,5,FALSE)</f>
        <v>129.77777777777777</v>
      </c>
      <c r="N59" s="1">
        <f>VLOOKUP(Gesamt!$A59,'Spieltag 13'!$A$51:$E$59,5,FALSE)</f>
        <v>144.91666666666666</v>
      </c>
      <c r="O59" s="1">
        <f>VLOOKUP(Gesamt!$A59,'Spieltag 14'!$A$51:$E$59,5,FALSE)</f>
        <v>144.16666666666666</v>
      </c>
    </row>
    <row r="62" spans="1:15" ht="15.75">
      <c r="A62" s="2" t="s">
        <v>36</v>
      </c>
      <c r="B62" t="s">
        <v>57</v>
      </c>
      <c r="C62" t="s">
        <v>58</v>
      </c>
      <c r="D62" t="s">
        <v>59</v>
      </c>
      <c r="E62" t="s">
        <v>56</v>
      </c>
      <c r="F62" t="s">
        <v>57</v>
      </c>
      <c r="G62" t="s">
        <v>58</v>
      </c>
      <c r="H62" t="s">
        <v>59</v>
      </c>
      <c r="I62" t="s">
        <v>56</v>
      </c>
      <c r="J62" t="s">
        <v>57</v>
      </c>
      <c r="K62" t="s">
        <v>58</v>
      </c>
      <c r="L62" t="s">
        <v>59</v>
      </c>
      <c r="M62" t="s">
        <v>56</v>
      </c>
      <c r="N62" t="s">
        <v>57</v>
      </c>
      <c r="O62" t="s">
        <v>58</v>
      </c>
    </row>
    <row r="64" ht="12.75">
      <c r="A64" s="3" t="s">
        <v>1</v>
      </c>
    </row>
    <row r="65" spans="1:15" ht="12.75">
      <c r="A65" t="s">
        <v>37</v>
      </c>
      <c r="B65" s="1">
        <f>VLOOKUP(Gesamt!$A65,'Spieltag 1'!$A$64:$E$71,5,FALSE)</f>
        <v>150.08333333333334</v>
      </c>
      <c r="C65" s="1">
        <f>VLOOKUP(Gesamt!$A65,'Spieltag 2'!$A$64:$E$71,5,FALSE)</f>
        <v>148</v>
      </c>
      <c r="D65" s="1">
        <f>VLOOKUP(Gesamt!$A65,'Spieltag 3'!$A$64:$E$71,5,FALSE)</f>
        <v>129.66666666666666</v>
      </c>
      <c r="E65" s="1">
        <f>VLOOKUP(Gesamt!$A65,'Spieltag 4'!$A$64:$E$71,5,FALSE)</f>
        <v>151.66666666666666</v>
      </c>
      <c r="F65" s="1">
        <f>VLOOKUP(Gesamt!$A65,'Spieltag 5'!$A$64:$E$71,5,FALSE)</f>
        <v>156.33333333333334</v>
      </c>
      <c r="G65" s="1">
        <f>VLOOKUP(Gesamt!$A65,'Spieltag 6'!$A$64:$E$71,5,FALSE)</f>
        <v>156.91666666666666</v>
      </c>
      <c r="H65" s="1">
        <f>VLOOKUP(Gesamt!$A65,'Spieltag 7'!$A$64:$E$71,5,FALSE)</f>
        <v>145.41666666666666</v>
      </c>
      <c r="I65" s="1">
        <f>VLOOKUP(Gesamt!$A65,'Spieltag 8'!$A$64:$E$71,5,FALSE)</f>
        <v>157.83333333333334</v>
      </c>
      <c r="J65" s="1">
        <f>VLOOKUP(Gesamt!$A65,'Spieltag 9'!$A$64:$E$71,5,FALSE)</f>
        <v>161.83333333333334</v>
      </c>
      <c r="K65" s="1">
        <f>VLOOKUP(Gesamt!$A65,'Spieltag 10'!$A$64:$E$71,5,FALSE)</f>
        <v>161.33333333333334</v>
      </c>
      <c r="L65" s="1">
        <f>VLOOKUP(Gesamt!$A65,'Spieltag 11'!$A$64:$E$71,5,FALSE)</f>
        <v>167.66666666666666</v>
      </c>
      <c r="M65" s="1">
        <f>VLOOKUP(Gesamt!$A65,'Spieltag 12'!$A$64:$E$71,5,FALSE)</f>
        <v>161.91666666666666</v>
      </c>
      <c r="N65" s="1">
        <f>VLOOKUP(Gesamt!$A65,'Spieltag 13'!$A$64:$E$71,5,FALSE)</f>
        <v>156.16666666666666</v>
      </c>
      <c r="O65" s="1">
        <f>VLOOKUP(Gesamt!$A65,'Spieltag 14'!$A$64:$E$71,5,FALSE)</f>
        <v>164.41666666666666</v>
      </c>
    </row>
    <row r="66" spans="1:15" ht="12.75">
      <c r="A66" t="s">
        <v>38</v>
      </c>
      <c r="B66" s="1">
        <f>VLOOKUP(Gesamt!$A66,'Spieltag 1'!$A$64:$E$71,5,FALSE)</f>
        <v>129.5</v>
      </c>
      <c r="C66" s="1">
        <f>VLOOKUP(Gesamt!$A66,'Spieltag 2'!$A$64:$E$71,5,FALSE)</f>
        <v>142.41666666666666</v>
      </c>
      <c r="D66" s="1">
        <f>VLOOKUP(Gesamt!$A66,'Spieltag 3'!$A$64:$E$71,5,FALSE)</f>
        <v>153.58333333333334</v>
      </c>
      <c r="E66" s="1">
        <f>VLOOKUP(Gesamt!$A66,'Spieltag 4'!$A$64:$E$71,5,FALSE)</f>
        <v>152.08333333333334</v>
      </c>
      <c r="F66" s="1">
        <f>VLOOKUP(Gesamt!$A66,'Spieltag 5'!$A$64:$E$71,5,FALSE)</f>
        <v>153.75</v>
      </c>
      <c r="G66" s="1">
        <f>VLOOKUP(Gesamt!$A66,'Spieltag 6'!$A$64:$E$71,5,FALSE)</f>
        <v>143.66666666666666</v>
      </c>
      <c r="H66" s="1">
        <f>VLOOKUP(Gesamt!$A66,'Spieltag 7'!$A$64:$E$71,5,FALSE)</f>
        <v>151.16666666666666</v>
      </c>
      <c r="I66" s="1">
        <f>VLOOKUP(Gesamt!$A66,'Spieltag 8'!$A$64:$E$71,5,FALSE)</f>
        <v>156.16666666666666</v>
      </c>
      <c r="J66" s="1">
        <f>VLOOKUP(Gesamt!$A66,'Spieltag 9'!$A$64:$E$71,5,FALSE)</f>
        <v>157.16666666666666</v>
      </c>
      <c r="K66" s="1">
        <f>VLOOKUP(Gesamt!$A66,'Spieltag 10'!$A$64:$E$71,5,FALSE)</f>
        <v>164.5</v>
      </c>
      <c r="L66" s="1">
        <f>VLOOKUP(Gesamt!$A66,'Spieltag 11'!$A$64:$E$71,5,FALSE)</f>
        <v>146.83333333333334</v>
      </c>
      <c r="M66" s="1">
        <f>VLOOKUP(Gesamt!$A66,'Spieltag 12'!$A$64:$E$71,5,FALSE)</f>
        <v>155.66666666666666</v>
      </c>
      <c r="N66" s="1">
        <f>VLOOKUP(Gesamt!$A66,'Spieltag 13'!$A$64:$E$71,5,FALSE)</f>
        <v>151.41666666666666</v>
      </c>
      <c r="O66" s="1">
        <f>VLOOKUP(Gesamt!$A66,'Spieltag 14'!$A$64:$E$71,5,FALSE)</f>
        <v>164.16666666666666</v>
      </c>
    </row>
    <row r="67" spans="1:15" ht="12.75">
      <c r="A67" t="s">
        <v>39</v>
      </c>
      <c r="B67" s="1">
        <f>VLOOKUP(Gesamt!$A67,'Spieltag 1'!$A$64:$E$71,5,FALSE)</f>
        <v>151.41666666666666</v>
      </c>
      <c r="C67" s="1">
        <f>VLOOKUP(Gesamt!$A67,'Spieltag 2'!$A$64:$E$71,5,FALSE)</f>
        <v>158</v>
      </c>
      <c r="D67" s="1">
        <f>VLOOKUP(Gesamt!$A67,'Spieltag 3'!$A$64:$E$71,5,FALSE)</f>
        <v>148.91666666666666</v>
      </c>
      <c r="E67" s="1">
        <f>VLOOKUP(Gesamt!$A67,'Spieltag 4'!$A$64:$E$71,5,FALSE)</f>
        <v>161.08333333333334</v>
      </c>
      <c r="F67" s="1">
        <f>VLOOKUP(Gesamt!$A67,'Spieltag 5'!$A$64:$E$71,5,FALSE)</f>
        <v>148.58333333333334</v>
      </c>
      <c r="G67" s="1">
        <f>VLOOKUP(Gesamt!$A67,'Spieltag 6'!$A$64:$E$71,5,FALSE)</f>
        <v>141.75</v>
      </c>
      <c r="H67" s="1">
        <f>VLOOKUP(Gesamt!$A67,'Spieltag 7'!$A$64:$E$71,5,FALSE)</f>
        <v>145.91666666666666</v>
      </c>
      <c r="I67" s="1">
        <f>VLOOKUP(Gesamt!$A67,'Spieltag 8'!$A$64:$E$71,5,FALSE)</f>
        <v>155.5</v>
      </c>
      <c r="J67" s="1">
        <f>VLOOKUP(Gesamt!$A67,'Spieltag 9'!$A$64:$E$71,5,FALSE)</f>
        <v>148.58333333333334</v>
      </c>
      <c r="K67" s="1">
        <f>VLOOKUP(Gesamt!$A67,'Spieltag 10'!$A$64:$E$71,5,FALSE)</f>
        <v>149.58333333333334</v>
      </c>
      <c r="L67" s="1">
        <f>VLOOKUP(Gesamt!$A67,'Spieltag 11'!$A$64:$E$71,5,FALSE)</f>
        <v>140.08333333333334</v>
      </c>
      <c r="M67" s="1">
        <f>VLOOKUP(Gesamt!$A67,'Spieltag 12'!$A$64:$E$71,5,FALSE)</f>
        <v>154.16666666666666</v>
      </c>
      <c r="N67" s="1">
        <f>VLOOKUP(Gesamt!$A67,'Spieltag 13'!$A$64:$E$71,5,FALSE)</f>
        <v>159.25</v>
      </c>
      <c r="O67" s="1">
        <f>VLOOKUP(Gesamt!$A67,'Spieltag 14'!$A$64:$E$71,5,FALSE)</f>
        <v>154.08333333333334</v>
      </c>
    </row>
    <row r="68" spans="1:15" ht="12.75">
      <c r="A68" t="s">
        <v>40</v>
      </c>
      <c r="B68" s="1">
        <f>VLOOKUP(Gesamt!$A68,'Spieltag 1'!$A$64:$E$71,5,FALSE)</f>
        <v>137.08333333333334</v>
      </c>
      <c r="C68" s="1">
        <f>VLOOKUP(Gesamt!$A68,'Spieltag 2'!$A$64:$E$71,5,FALSE)</f>
        <v>134</v>
      </c>
      <c r="D68" s="1">
        <f>VLOOKUP(Gesamt!$A68,'Spieltag 3'!$A$64:$E$71,5,FALSE)</f>
        <v>149.58333333333334</v>
      </c>
      <c r="E68" s="1">
        <f>VLOOKUP(Gesamt!$A68,'Spieltag 4'!$A$64:$E$71,5,FALSE)</f>
        <v>166.16666666666666</v>
      </c>
      <c r="F68" s="1">
        <f>VLOOKUP(Gesamt!$A68,'Spieltag 5'!$A$64:$E$71,5,FALSE)</f>
        <v>144.66666666666666</v>
      </c>
      <c r="G68" s="1">
        <f>VLOOKUP(Gesamt!$A68,'Spieltag 6'!$A$64:$E$71,5,FALSE)</f>
        <v>166.08333333333334</v>
      </c>
      <c r="H68" s="1">
        <f>VLOOKUP(Gesamt!$A68,'Spieltag 7'!$A$64:$E$71,5,FALSE)</f>
        <v>146.33333333333334</v>
      </c>
      <c r="I68" s="1">
        <f>VLOOKUP(Gesamt!$A68,'Spieltag 8'!$A$64:$E$71,5,FALSE)</f>
        <v>158.75</v>
      </c>
      <c r="J68" s="1">
        <f>VLOOKUP(Gesamt!$A68,'Spieltag 9'!$A$64:$E$71,5,FALSE)</f>
        <v>157.08333333333334</v>
      </c>
      <c r="K68" s="1">
        <f>VLOOKUP(Gesamt!$A68,'Spieltag 10'!$A$64:$E$71,5,FALSE)</f>
        <v>157</v>
      </c>
      <c r="L68" s="1">
        <f>VLOOKUP(Gesamt!$A68,'Spieltag 11'!$A$64:$E$71,5,FALSE)</f>
        <v>140.75</v>
      </c>
      <c r="M68" s="1">
        <f>VLOOKUP(Gesamt!$A68,'Spieltag 12'!$A$64:$E$71,5,FALSE)</f>
        <v>138.91666666666666</v>
      </c>
      <c r="N68" s="1">
        <f>VLOOKUP(Gesamt!$A68,'Spieltag 13'!$A$64:$E$71,5,FALSE)</f>
        <v>149.33333333333334</v>
      </c>
      <c r="O68" s="1">
        <f>VLOOKUP(Gesamt!$A68,'Spieltag 14'!$A$64:$E$71,5,FALSE)</f>
        <v>143.16666666666666</v>
      </c>
    </row>
    <row r="69" spans="1:15" ht="12.75">
      <c r="A69" t="s">
        <v>41</v>
      </c>
      <c r="B69" s="1">
        <f>VLOOKUP(Gesamt!$A69,'Spieltag 1'!$A$64:$E$71,5,FALSE)</f>
        <v>137.16666666666666</v>
      </c>
      <c r="C69" s="1">
        <f>VLOOKUP(Gesamt!$A69,'Spieltag 2'!$A$64:$E$71,5,FALSE)</f>
        <v>150.66666666666666</v>
      </c>
      <c r="D69" s="1">
        <f>VLOOKUP(Gesamt!$A69,'Spieltag 3'!$A$64:$E$71,5,FALSE)</f>
        <v>135.75</v>
      </c>
      <c r="E69" s="1">
        <f>VLOOKUP(Gesamt!$A69,'Spieltag 4'!$A$64:$E$71,5,FALSE)</f>
        <v>137.5</v>
      </c>
      <c r="F69" s="1">
        <f>VLOOKUP(Gesamt!$A69,'Spieltag 5'!$A$64:$E$71,5,FALSE)</f>
        <v>157.16666666666666</v>
      </c>
      <c r="G69" s="1">
        <f>VLOOKUP(Gesamt!$A69,'Spieltag 6'!$A$64:$E$71,5,FALSE)</f>
        <v>145.41666666666666</v>
      </c>
      <c r="H69" s="1">
        <f>VLOOKUP(Gesamt!$A69,'Spieltag 7'!$A$64:$E$71,5,FALSE)</f>
        <v>143.75</v>
      </c>
      <c r="I69" s="1">
        <f>VLOOKUP(Gesamt!$A69,'Spieltag 8'!$A$64:$E$71,5,FALSE)</f>
        <v>140.5</v>
      </c>
      <c r="J69" s="1">
        <f>VLOOKUP(Gesamt!$A69,'Spieltag 9'!$A$64:$E$71,5,FALSE)</f>
        <v>138.25</v>
      </c>
      <c r="K69" s="1">
        <f>VLOOKUP(Gesamt!$A69,'Spieltag 10'!$A$64:$E$71,5,FALSE)</f>
        <v>134.58333333333334</v>
      </c>
      <c r="L69" s="1">
        <f>VLOOKUP(Gesamt!$A69,'Spieltag 11'!$A$64:$E$71,5,FALSE)</f>
        <v>146.08333333333334</v>
      </c>
      <c r="M69" s="1">
        <f>VLOOKUP(Gesamt!$A69,'Spieltag 12'!$A$64:$E$71,5,FALSE)</f>
        <v>140.41666666666666</v>
      </c>
      <c r="N69" s="1">
        <f>VLOOKUP(Gesamt!$A69,'Spieltag 13'!$A$64:$E$71,5,FALSE)</f>
        <v>147.41666666666666</v>
      </c>
      <c r="O69" s="1">
        <f>VLOOKUP(Gesamt!$A69,'Spieltag 14'!$A$64:$E$71,5,FALSE)</f>
        <v>154.08333333333334</v>
      </c>
    </row>
    <row r="70" spans="1:15" ht="12.75">
      <c r="A70" t="s">
        <v>42</v>
      </c>
      <c r="B70" s="1">
        <f>VLOOKUP(Gesamt!$A70,'Spieltag 1'!$A$64:$E$71,5,FALSE)</f>
        <v>137.33333333333334</v>
      </c>
      <c r="C70" s="1">
        <f>VLOOKUP(Gesamt!$A70,'Spieltag 2'!$A$64:$E$71,5,FALSE)</f>
        <v>137</v>
      </c>
      <c r="D70" s="1">
        <f>VLOOKUP(Gesamt!$A70,'Spieltag 3'!$A$64:$E$71,5,FALSE)</f>
        <v>140.83333333333334</v>
      </c>
      <c r="E70" s="1">
        <f>VLOOKUP(Gesamt!$A70,'Spieltag 4'!$A$64:$E$71,5,FALSE)</f>
        <v>132.91666666666666</v>
      </c>
      <c r="F70" s="1">
        <f>VLOOKUP(Gesamt!$A70,'Spieltag 5'!$A$64:$E$71,5,FALSE)</f>
        <v>147.41666666666666</v>
      </c>
      <c r="G70" s="1">
        <f>VLOOKUP(Gesamt!$A70,'Spieltag 6'!$A$64:$E$71,5,FALSE)</f>
        <v>161.25</v>
      </c>
      <c r="H70" s="1">
        <f>VLOOKUP(Gesamt!$A70,'Spieltag 7'!$A$64:$E$71,5,FALSE)</f>
        <v>139.66666666666666</v>
      </c>
      <c r="I70" s="1">
        <f>VLOOKUP(Gesamt!$A70,'Spieltag 8'!$A$64:$E$71,5,FALSE)</f>
        <v>151</v>
      </c>
      <c r="J70" s="1">
        <f>VLOOKUP(Gesamt!$A70,'Spieltag 9'!$A$64:$E$71,5,FALSE)</f>
        <v>140.5</v>
      </c>
      <c r="K70" s="1">
        <f>VLOOKUP(Gesamt!$A70,'Spieltag 10'!$A$64:$E$71,5,FALSE)</f>
        <v>143.66666666666666</v>
      </c>
      <c r="L70" s="1">
        <f>VLOOKUP(Gesamt!$A70,'Spieltag 11'!$A$64:$E$71,5,FALSE)</f>
        <v>152.66666666666666</v>
      </c>
      <c r="M70" s="1">
        <f>VLOOKUP(Gesamt!$A70,'Spieltag 12'!$A$64:$E$71,5,FALSE)</f>
        <v>154.33333333333334</v>
      </c>
      <c r="N70" s="1">
        <f>VLOOKUP(Gesamt!$A70,'Spieltag 13'!$A$64:$E$71,5,FALSE)</f>
        <v>148.75</v>
      </c>
      <c r="O70" s="1">
        <f>VLOOKUP(Gesamt!$A70,'Spieltag 14'!$A$64:$E$71,5,FALSE)</f>
        <v>138.66666666666666</v>
      </c>
    </row>
    <row r="71" spans="1:15" ht="12.75">
      <c r="A71" t="s">
        <v>43</v>
      </c>
      <c r="B71" s="1">
        <f>VLOOKUP(Gesamt!$A71,'Spieltag 1'!$A$64:$E$71,5,FALSE)</f>
        <v>144.66666666666666</v>
      </c>
      <c r="C71" s="1">
        <f>VLOOKUP(Gesamt!$A71,'Spieltag 2'!$A$64:$E$71,5,FALSE)</f>
        <v>144.66666666666666</v>
      </c>
      <c r="D71" s="1">
        <f>VLOOKUP(Gesamt!$A71,'Spieltag 3'!$A$64:$E$71,5,FALSE)</f>
        <v>142.91666666666666</v>
      </c>
      <c r="E71" s="1">
        <f>VLOOKUP(Gesamt!$A71,'Spieltag 4'!$A$64:$E$71,5,FALSE)</f>
        <v>156.58333333333334</v>
      </c>
      <c r="F71" s="1">
        <f>VLOOKUP(Gesamt!$A71,'Spieltag 5'!$A$64:$E$71,5,FALSE)</f>
        <v>140</v>
      </c>
      <c r="G71" s="1">
        <f>VLOOKUP(Gesamt!$A71,'Spieltag 6'!$A$64:$E$71,5,FALSE)</f>
        <v>130.41666666666666</v>
      </c>
      <c r="H71" s="1">
        <f>VLOOKUP(Gesamt!$A71,'Spieltag 7'!$A$64:$E$71,5,FALSE)</f>
        <v>125.75</v>
      </c>
      <c r="I71" s="1">
        <f>VLOOKUP(Gesamt!$A71,'Spieltag 8'!$A$64:$E$71,5,FALSE)</f>
        <v>138.5</v>
      </c>
      <c r="J71" s="1">
        <f>VLOOKUP(Gesamt!$A71,'Spieltag 9'!$A$64:$E$71,5,FALSE)</f>
        <v>151.75</v>
      </c>
      <c r="K71" s="1">
        <f>VLOOKUP(Gesamt!$A71,'Spieltag 10'!$A$64:$E$71,5,FALSE)</f>
        <v>146.5</v>
      </c>
      <c r="L71" s="1">
        <f>VLOOKUP(Gesamt!$A71,'Spieltag 11'!$A$64:$E$71,5,FALSE)</f>
        <v>136.25</v>
      </c>
      <c r="M71" s="1">
        <f>VLOOKUP(Gesamt!$A71,'Spieltag 12'!$A$64:$E$71,5,FALSE)</f>
        <v>149.58333333333334</v>
      </c>
      <c r="N71" s="1">
        <f>VLOOKUP(Gesamt!$A71,'Spieltag 13'!$A$64:$E$71,5,FALSE)</f>
        <v>138.16666666666666</v>
      </c>
      <c r="O71" s="1">
        <f>VLOOKUP(Gesamt!$A71,'Spieltag 14'!$A$64:$E$71,5,FALSE)</f>
        <v>137.83333333333334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Tabelle2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2384</v>
      </c>
      <c r="D7">
        <v>12</v>
      </c>
      <c r="E7" s="1">
        <f aca="true" t="shared" si="0" ref="E7:E16">IF(C7="","",C7/D7)</f>
        <v>198.66666666666666</v>
      </c>
    </row>
    <row r="8" spans="1:5" ht="12.75">
      <c r="A8" t="s">
        <v>45</v>
      </c>
      <c r="B8">
        <v>9</v>
      </c>
      <c r="C8">
        <v>2341</v>
      </c>
      <c r="D8">
        <v>12</v>
      </c>
      <c r="E8" s="1">
        <f t="shared" si="0"/>
        <v>195.08333333333334</v>
      </c>
    </row>
    <row r="9" spans="1:5" ht="12.75">
      <c r="A9" t="s">
        <v>46</v>
      </c>
      <c r="B9">
        <v>8</v>
      </c>
      <c r="C9">
        <v>2290</v>
      </c>
      <c r="D9">
        <v>12</v>
      </c>
      <c r="E9" s="1">
        <f t="shared" si="0"/>
        <v>190.83333333333334</v>
      </c>
    </row>
    <row r="10" spans="1:5" ht="12.75">
      <c r="A10" t="s">
        <v>47</v>
      </c>
      <c r="B10">
        <v>7</v>
      </c>
      <c r="C10">
        <v>2279</v>
      </c>
      <c r="D10">
        <v>12</v>
      </c>
      <c r="E10" s="1">
        <f t="shared" si="0"/>
        <v>189.91666666666666</v>
      </c>
    </row>
    <row r="11" spans="1:5" ht="12.75">
      <c r="A11" t="s">
        <v>48</v>
      </c>
      <c r="B11">
        <v>6</v>
      </c>
      <c r="C11">
        <v>2173</v>
      </c>
      <c r="D11">
        <v>12</v>
      </c>
      <c r="E11" s="1">
        <f t="shared" si="0"/>
        <v>181.08333333333334</v>
      </c>
    </row>
    <row r="12" spans="1:5" ht="12.75">
      <c r="A12" t="s">
        <v>49</v>
      </c>
      <c r="B12">
        <v>5</v>
      </c>
      <c r="C12">
        <v>2166</v>
      </c>
      <c r="D12">
        <v>12</v>
      </c>
      <c r="E12" s="1">
        <f t="shared" si="0"/>
        <v>180.5</v>
      </c>
    </row>
    <row r="13" spans="1:5" ht="12.75">
      <c r="A13" t="s">
        <v>50</v>
      </c>
      <c r="B13">
        <v>4</v>
      </c>
      <c r="C13">
        <v>2115</v>
      </c>
      <c r="D13">
        <v>12</v>
      </c>
      <c r="E13" s="1">
        <f t="shared" si="0"/>
        <v>176.25</v>
      </c>
    </row>
    <row r="14" spans="1:5" ht="12.75">
      <c r="A14" t="s">
        <v>51</v>
      </c>
      <c r="B14">
        <v>3</v>
      </c>
      <c r="C14">
        <v>2088</v>
      </c>
      <c r="D14">
        <v>12</v>
      </c>
      <c r="E14" s="1">
        <f t="shared" si="0"/>
        <v>174</v>
      </c>
    </row>
    <row r="15" spans="1:5" ht="12.75">
      <c r="A15" t="s">
        <v>52</v>
      </c>
      <c r="B15">
        <v>2</v>
      </c>
      <c r="C15">
        <v>2002</v>
      </c>
      <c r="D15">
        <v>12</v>
      </c>
      <c r="E15" s="1">
        <f t="shared" si="0"/>
        <v>166.83333333333334</v>
      </c>
    </row>
    <row r="16" spans="1:5" ht="12.75">
      <c r="A16" t="s">
        <v>53</v>
      </c>
      <c r="B16">
        <v>1</v>
      </c>
      <c r="C16">
        <v>1925</v>
      </c>
      <c r="D16">
        <v>12</v>
      </c>
      <c r="E16" s="1">
        <f t="shared" si="0"/>
        <v>160.41666666666666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10</v>
      </c>
      <c r="C22">
        <v>2287</v>
      </c>
      <c r="D22">
        <v>12</v>
      </c>
      <c r="E22" s="1">
        <f aca="true" t="shared" si="1" ref="E22:E31">IF(C22="","",C22/D22)</f>
        <v>190.58333333333334</v>
      </c>
    </row>
    <row r="23" spans="1:5" ht="12.75">
      <c r="A23" t="s">
        <v>7</v>
      </c>
      <c r="B23">
        <v>9</v>
      </c>
      <c r="C23">
        <v>2194</v>
      </c>
      <c r="D23">
        <v>12</v>
      </c>
      <c r="E23" s="1">
        <f t="shared" si="1"/>
        <v>182.83333333333334</v>
      </c>
    </row>
    <row r="24" spans="1:5" ht="12.75">
      <c r="A24" t="s">
        <v>6</v>
      </c>
      <c r="B24">
        <v>7.5</v>
      </c>
      <c r="C24">
        <v>2153</v>
      </c>
      <c r="D24">
        <v>12</v>
      </c>
      <c r="E24" s="1">
        <f t="shared" si="1"/>
        <v>179.41666666666666</v>
      </c>
    </row>
    <row r="25" spans="1:5" ht="12.75">
      <c r="A25" t="s">
        <v>9</v>
      </c>
      <c r="B25">
        <v>7.5</v>
      </c>
      <c r="C25">
        <v>2153</v>
      </c>
      <c r="D25">
        <v>12</v>
      </c>
      <c r="E25" s="1">
        <f t="shared" si="1"/>
        <v>179.41666666666666</v>
      </c>
    </row>
    <row r="26" spans="1:5" ht="12.75">
      <c r="A26" t="s">
        <v>10</v>
      </c>
      <c r="B26">
        <v>6</v>
      </c>
      <c r="C26">
        <v>2128</v>
      </c>
      <c r="D26">
        <v>12</v>
      </c>
      <c r="E26" s="1">
        <f t="shared" si="1"/>
        <v>177.33333333333334</v>
      </c>
    </row>
    <row r="27" spans="1:5" ht="12.75">
      <c r="A27" t="s">
        <v>11</v>
      </c>
      <c r="B27">
        <v>5</v>
      </c>
      <c r="C27">
        <v>2112</v>
      </c>
      <c r="D27">
        <v>12</v>
      </c>
      <c r="E27" s="1">
        <f t="shared" si="1"/>
        <v>176</v>
      </c>
    </row>
    <row r="28" spans="1:5" ht="12.75">
      <c r="A28" t="s">
        <v>12</v>
      </c>
      <c r="B28">
        <v>4</v>
      </c>
      <c r="C28">
        <v>2044</v>
      </c>
      <c r="D28">
        <v>12</v>
      </c>
      <c r="E28" s="1">
        <f t="shared" si="1"/>
        <v>170.33333333333334</v>
      </c>
    </row>
    <row r="29" spans="1:5" ht="12.75">
      <c r="A29" t="s">
        <v>13</v>
      </c>
      <c r="B29">
        <v>3</v>
      </c>
      <c r="C29">
        <v>2001</v>
      </c>
      <c r="D29">
        <v>12</v>
      </c>
      <c r="E29" s="1">
        <f t="shared" si="1"/>
        <v>166.75</v>
      </c>
    </row>
    <row r="30" spans="1:5" ht="12.75">
      <c r="A30" t="s">
        <v>14</v>
      </c>
      <c r="B30">
        <v>2</v>
      </c>
      <c r="C30">
        <v>1955</v>
      </c>
      <c r="D30">
        <v>12</v>
      </c>
      <c r="E30" s="1">
        <f t="shared" si="1"/>
        <v>162.91666666666666</v>
      </c>
    </row>
    <row r="31" spans="1:5" ht="12.75">
      <c r="A31" t="s">
        <v>15</v>
      </c>
      <c r="B31">
        <v>1</v>
      </c>
      <c r="C31">
        <v>1951</v>
      </c>
      <c r="D31">
        <v>12</v>
      </c>
      <c r="E31" s="1">
        <f t="shared" si="1"/>
        <v>162.58333333333334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10</v>
      </c>
      <c r="C37">
        <v>2227</v>
      </c>
      <c r="D37">
        <v>12</v>
      </c>
      <c r="E37" s="1">
        <f aca="true" t="shared" si="2" ref="E37:E46">IF(C37="","",C37/D37)</f>
        <v>185.58333333333334</v>
      </c>
    </row>
    <row r="38" spans="1:5" ht="12.75">
      <c r="A38" t="s">
        <v>18</v>
      </c>
      <c r="B38">
        <v>9</v>
      </c>
      <c r="C38">
        <v>2150</v>
      </c>
      <c r="D38">
        <v>12</v>
      </c>
      <c r="E38" s="1">
        <f t="shared" si="2"/>
        <v>179.16666666666666</v>
      </c>
    </row>
    <row r="39" spans="1:5" ht="12.75">
      <c r="A39" t="s">
        <v>19</v>
      </c>
      <c r="B39">
        <v>8</v>
      </c>
      <c r="C39">
        <v>2064</v>
      </c>
      <c r="D39">
        <v>12</v>
      </c>
      <c r="E39" s="1">
        <f t="shared" si="2"/>
        <v>172</v>
      </c>
    </row>
    <row r="40" spans="1:5" ht="12.75">
      <c r="A40" t="s">
        <v>20</v>
      </c>
      <c r="B40">
        <v>7</v>
      </c>
      <c r="C40">
        <v>2057</v>
      </c>
      <c r="D40">
        <v>12</v>
      </c>
      <c r="E40" s="1">
        <f t="shared" si="2"/>
        <v>171.41666666666666</v>
      </c>
    </row>
    <row r="41" spans="1:5" ht="12.75">
      <c r="A41" t="s">
        <v>21</v>
      </c>
      <c r="B41">
        <v>6</v>
      </c>
      <c r="C41">
        <v>2034</v>
      </c>
      <c r="D41">
        <v>12</v>
      </c>
      <c r="E41" s="1">
        <f t="shared" si="2"/>
        <v>169.5</v>
      </c>
    </row>
    <row r="42" spans="1:5" ht="12.75">
      <c r="A42" t="s">
        <v>22</v>
      </c>
      <c r="B42">
        <v>5</v>
      </c>
      <c r="C42">
        <v>2026</v>
      </c>
      <c r="D42">
        <v>12</v>
      </c>
      <c r="E42" s="1">
        <f t="shared" si="2"/>
        <v>168.83333333333334</v>
      </c>
    </row>
    <row r="43" spans="1:5" ht="12.75">
      <c r="A43" t="s">
        <v>23</v>
      </c>
      <c r="B43">
        <v>4</v>
      </c>
      <c r="C43">
        <v>1984</v>
      </c>
      <c r="D43">
        <v>12</v>
      </c>
      <c r="E43" s="1">
        <f t="shared" si="2"/>
        <v>165.33333333333334</v>
      </c>
    </row>
    <row r="44" spans="1:5" ht="12.75">
      <c r="A44" t="s">
        <v>24</v>
      </c>
      <c r="B44">
        <v>3</v>
      </c>
      <c r="C44">
        <v>1980</v>
      </c>
      <c r="D44">
        <v>12</v>
      </c>
      <c r="E44" s="1">
        <f t="shared" si="2"/>
        <v>165</v>
      </c>
    </row>
    <row r="45" spans="1:5" ht="12.75">
      <c r="A45" t="s">
        <v>25</v>
      </c>
      <c r="B45">
        <v>2</v>
      </c>
      <c r="C45">
        <v>1979</v>
      </c>
      <c r="D45">
        <v>12</v>
      </c>
      <c r="E45" s="1">
        <f t="shared" si="2"/>
        <v>164.91666666666666</v>
      </c>
    </row>
    <row r="46" spans="1:5" ht="12.75">
      <c r="A46" t="s">
        <v>26</v>
      </c>
      <c r="B46">
        <v>1</v>
      </c>
      <c r="C46">
        <v>1978</v>
      </c>
      <c r="D46">
        <v>12</v>
      </c>
      <c r="E46" s="1">
        <f t="shared" si="2"/>
        <v>164.83333333333334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8</v>
      </c>
      <c r="C52">
        <v>1973</v>
      </c>
      <c r="D52">
        <v>12</v>
      </c>
      <c r="E52" s="1">
        <f aca="true" t="shared" si="3" ref="E52:E59">IF(C52="","",C52/D52)</f>
        <v>164.41666666666666</v>
      </c>
    </row>
    <row r="53" spans="1:5" ht="12.75">
      <c r="A53" t="s">
        <v>29</v>
      </c>
      <c r="B53">
        <v>7</v>
      </c>
      <c r="C53">
        <v>1918</v>
      </c>
      <c r="D53">
        <v>12</v>
      </c>
      <c r="E53" s="1">
        <f t="shared" si="3"/>
        <v>159.83333333333334</v>
      </c>
    </row>
    <row r="54" spans="1:5" ht="12.75">
      <c r="A54" t="s">
        <v>30</v>
      </c>
      <c r="B54">
        <v>6</v>
      </c>
      <c r="C54">
        <v>1900</v>
      </c>
      <c r="D54">
        <v>12</v>
      </c>
      <c r="E54" s="1">
        <f t="shared" si="3"/>
        <v>158.33333333333334</v>
      </c>
    </row>
    <row r="55" spans="1:5" ht="12.75">
      <c r="A55" t="s">
        <v>31</v>
      </c>
      <c r="B55">
        <v>5</v>
      </c>
      <c r="C55">
        <v>1839</v>
      </c>
      <c r="D55">
        <v>12</v>
      </c>
      <c r="E55" s="1">
        <f t="shared" si="3"/>
        <v>153.25</v>
      </c>
    </row>
    <row r="56" spans="1:5" ht="12.75">
      <c r="A56" t="s">
        <v>32</v>
      </c>
      <c r="B56">
        <v>4</v>
      </c>
      <c r="C56">
        <v>1836</v>
      </c>
      <c r="D56">
        <v>12</v>
      </c>
      <c r="E56" s="1">
        <f t="shared" si="3"/>
        <v>153</v>
      </c>
    </row>
    <row r="57" spans="1:5" ht="12.75">
      <c r="A57" t="s">
        <v>33</v>
      </c>
      <c r="B57">
        <v>3</v>
      </c>
      <c r="C57">
        <v>1740</v>
      </c>
      <c r="D57">
        <v>12</v>
      </c>
      <c r="E57" s="1">
        <f t="shared" si="3"/>
        <v>145</v>
      </c>
    </row>
    <row r="58" spans="1:5" ht="12.75">
      <c r="A58" t="s">
        <v>34</v>
      </c>
      <c r="B58">
        <v>2</v>
      </c>
      <c r="C58">
        <v>1519</v>
      </c>
      <c r="D58">
        <v>12</v>
      </c>
      <c r="E58" s="1">
        <f t="shared" si="3"/>
        <v>126.58333333333333</v>
      </c>
    </row>
    <row r="59" spans="1:5" ht="12.75">
      <c r="A59" t="s">
        <v>35</v>
      </c>
      <c r="B59">
        <v>1</v>
      </c>
      <c r="C59">
        <v>1437</v>
      </c>
      <c r="D59">
        <v>9</v>
      </c>
      <c r="E59" s="1">
        <f t="shared" si="3"/>
        <v>159.66666666666666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8</v>
      </c>
      <c r="C65">
        <v>1817</v>
      </c>
      <c r="D65">
        <v>12</v>
      </c>
      <c r="E65" s="1">
        <f aca="true" t="shared" si="4" ref="E65:E71">IF(C65="","",C65/D65)</f>
        <v>151.41666666666666</v>
      </c>
    </row>
    <row r="66" spans="1:5" ht="12.75">
      <c r="A66" t="s">
        <v>38</v>
      </c>
      <c r="B66">
        <v>7</v>
      </c>
      <c r="C66">
        <v>1801</v>
      </c>
      <c r="D66">
        <v>12</v>
      </c>
      <c r="E66" s="1">
        <f t="shared" si="4"/>
        <v>150.08333333333334</v>
      </c>
    </row>
    <row r="67" spans="1:5" ht="12.75">
      <c r="A67" t="s">
        <v>39</v>
      </c>
      <c r="B67">
        <v>6</v>
      </c>
      <c r="C67">
        <v>1736</v>
      </c>
      <c r="D67">
        <v>12</v>
      </c>
      <c r="E67" s="1">
        <f t="shared" si="4"/>
        <v>144.66666666666666</v>
      </c>
    </row>
    <row r="68" spans="1:5" ht="12.75">
      <c r="A68" t="s">
        <v>40</v>
      </c>
      <c r="B68">
        <v>4</v>
      </c>
      <c r="C68">
        <v>1648</v>
      </c>
      <c r="D68">
        <v>12</v>
      </c>
      <c r="E68" s="1">
        <f t="shared" si="4"/>
        <v>137.33333333333334</v>
      </c>
    </row>
    <row r="69" spans="1:5" ht="12.75">
      <c r="A69" t="s">
        <v>41</v>
      </c>
      <c r="B69">
        <v>3</v>
      </c>
      <c r="C69">
        <v>1646</v>
      </c>
      <c r="D69">
        <v>12</v>
      </c>
      <c r="E69" s="1">
        <f t="shared" si="4"/>
        <v>137.16666666666666</v>
      </c>
    </row>
    <row r="70" spans="1:5" ht="12.75">
      <c r="A70" t="s">
        <v>42</v>
      </c>
      <c r="B70">
        <v>2</v>
      </c>
      <c r="C70">
        <v>1645</v>
      </c>
      <c r="D70">
        <v>12</v>
      </c>
      <c r="E70" s="1">
        <f t="shared" si="4"/>
        <v>137.08333333333334</v>
      </c>
    </row>
    <row r="71" spans="1:5" ht="12.75">
      <c r="A71" t="s">
        <v>43</v>
      </c>
      <c r="B71">
        <v>1</v>
      </c>
      <c r="C71">
        <v>1554</v>
      </c>
      <c r="D71">
        <v>12</v>
      </c>
      <c r="E71" s="1">
        <f t="shared" si="4"/>
        <v>129.5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Tabelle3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2464</v>
      </c>
      <c r="D7">
        <v>12</v>
      </c>
      <c r="E7" s="1">
        <f aca="true" t="shared" si="0" ref="E7:E16">IF(C7="","",C7/D7)</f>
        <v>205.33333333333334</v>
      </c>
    </row>
    <row r="8" spans="1:5" ht="12.75">
      <c r="A8" t="s">
        <v>45</v>
      </c>
      <c r="B8">
        <v>8</v>
      </c>
      <c r="C8">
        <v>2183</v>
      </c>
      <c r="D8">
        <v>12</v>
      </c>
      <c r="E8" s="1">
        <f t="shared" si="0"/>
        <v>181.91666666666666</v>
      </c>
    </row>
    <row r="9" spans="1:5" ht="12.75">
      <c r="A9" t="s">
        <v>46</v>
      </c>
      <c r="B9">
        <v>3</v>
      </c>
      <c r="C9">
        <v>2109</v>
      </c>
      <c r="D9">
        <v>12</v>
      </c>
      <c r="E9" s="1">
        <f t="shared" si="0"/>
        <v>175.75</v>
      </c>
    </row>
    <row r="10" spans="1:5" ht="12.75">
      <c r="A10" t="s">
        <v>47</v>
      </c>
      <c r="B10">
        <v>9</v>
      </c>
      <c r="C10">
        <v>2219</v>
      </c>
      <c r="D10">
        <v>12</v>
      </c>
      <c r="E10" s="1">
        <f t="shared" si="0"/>
        <v>184.91666666666666</v>
      </c>
    </row>
    <row r="11" spans="1:5" ht="12.75">
      <c r="A11" t="s">
        <v>48</v>
      </c>
      <c r="B11">
        <v>5</v>
      </c>
      <c r="C11">
        <v>2155</v>
      </c>
      <c r="D11">
        <v>12</v>
      </c>
      <c r="E11" s="1">
        <f t="shared" si="0"/>
        <v>179.58333333333334</v>
      </c>
    </row>
    <row r="12" spans="1:5" ht="12.75">
      <c r="A12" t="s">
        <v>49</v>
      </c>
      <c r="B12">
        <v>2</v>
      </c>
      <c r="C12">
        <v>2090</v>
      </c>
      <c r="D12">
        <v>12</v>
      </c>
      <c r="E12" s="1">
        <f t="shared" si="0"/>
        <v>174.16666666666666</v>
      </c>
    </row>
    <row r="13" spans="1:5" ht="12.75">
      <c r="A13" t="s">
        <v>50</v>
      </c>
      <c r="B13">
        <v>1</v>
      </c>
      <c r="C13">
        <v>2086</v>
      </c>
      <c r="D13">
        <v>12</v>
      </c>
      <c r="E13" s="1">
        <f t="shared" si="0"/>
        <v>173.83333333333334</v>
      </c>
    </row>
    <row r="14" spans="1:5" ht="12.75">
      <c r="A14" t="s">
        <v>51</v>
      </c>
      <c r="B14">
        <v>6</v>
      </c>
      <c r="C14">
        <v>2169</v>
      </c>
      <c r="D14">
        <v>12</v>
      </c>
      <c r="E14" s="1">
        <f t="shared" si="0"/>
        <v>180.75</v>
      </c>
    </row>
    <row r="15" spans="1:5" ht="12.75">
      <c r="A15" t="s">
        <v>52</v>
      </c>
      <c r="B15">
        <v>7</v>
      </c>
      <c r="C15">
        <v>2174</v>
      </c>
      <c r="D15">
        <v>12</v>
      </c>
      <c r="E15" s="1">
        <f t="shared" si="0"/>
        <v>181.16666666666666</v>
      </c>
    </row>
    <row r="16" spans="1:5" ht="12.75">
      <c r="A16" t="s">
        <v>53</v>
      </c>
      <c r="B16">
        <v>4</v>
      </c>
      <c r="C16">
        <v>2128</v>
      </c>
      <c r="D16">
        <v>12</v>
      </c>
      <c r="E16" s="1">
        <f t="shared" si="0"/>
        <v>177.33333333333334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2</v>
      </c>
      <c r="C22">
        <v>2041</v>
      </c>
      <c r="D22">
        <v>12</v>
      </c>
      <c r="E22" s="1">
        <f aca="true" t="shared" si="1" ref="E22:E31">IF(C22="","",C22/D22)</f>
        <v>170.08333333333334</v>
      </c>
    </row>
    <row r="23" spans="1:5" ht="12.75">
      <c r="A23" t="s">
        <v>7</v>
      </c>
      <c r="B23">
        <v>3</v>
      </c>
      <c r="C23">
        <v>2075</v>
      </c>
      <c r="D23">
        <v>12</v>
      </c>
      <c r="E23" s="1">
        <f t="shared" si="1"/>
        <v>172.91666666666666</v>
      </c>
    </row>
    <row r="24" spans="1:5" ht="12.75">
      <c r="A24" t="s">
        <v>6</v>
      </c>
      <c r="B24">
        <v>4</v>
      </c>
      <c r="C24">
        <v>2082</v>
      </c>
      <c r="D24">
        <v>12</v>
      </c>
      <c r="E24" s="1">
        <f t="shared" si="1"/>
        <v>173.5</v>
      </c>
    </row>
    <row r="25" spans="1:5" ht="12.75">
      <c r="A25" t="s">
        <v>9</v>
      </c>
      <c r="B25">
        <v>6</v>
      </c>
      <c r="C25">
        <v>2194</v>
      </c>
      <c r="D25">
        <v>12</v>
      </c>
      <c r="E25" s="1">
        <f t="shared" si="1"/>
        <v>182.83333333333334</v>
      </c>
    </row>
    <row r="26" spans="1:5" ht="12.75">
      <c r="A26" t="s">
        <v>10</v>
      </c>
      <c r="B26">
        <v>7</v>
      </c>
      <c r="C26">
        <v>2218</v>
      </c>
      <c r="D26">
        <v>12</v>
      </c>
      <c r="E26" s="1">
        <f t="shared" si="1"/>
        <v>184.83333333333334</v>
      </c>
    </row>
    <row r="27" spans="1:5" ht="12.75">
      <c r="A27" t="s">
        <v>11</v>
      </c>
      <c r="B27">
        <v>10</v>
      </c>
      <c r="C27">
        <v>2260</v>
      </c>
      <c r="D27">
        <v>12</v>
      </c>
      <c r="E27" s="1">
        <f t="shared" si="1"/>
        <v>188.33333333333334</v>
      </c>
    </row>
    <row r="28" spans="1:5" ht="12.75">
      <c r="A28" t="s">
        <v>12</v>
      </c>
      <c r="B28">
        <v>5</v>
      </c>
      <c r="C28">
        <v>2187</v>
      </c>
      <c r="D28">
        <v>12</v>
      </c>
      <c r="E28" s="1">
        <f t="shared" si="1"/>
        <v>182.25</v>
      </c>
    </row>
    <row r="29" spans="1:5" ht="12.75">
      <c r="A29" t="s">
        <v>13</v>
      </c>
      <c r="B29">
        <v>8</v>
      </c>
      <c r="C29">
        <v>2220</v>
      </c>
      <c r="D29">
        <v>12</v>
      </c>
      <c r="E29" s="1">
        <f t="shared" si="1"/>
        <v>185</v>
      </c>
    </row>
    <row r="30" spans="1:5" ht="12.75">
      <c r="A30" t="s">
        <v>14</v>
      </c>
      <c r="B30">
        <v>1</v>
      </c>
      <c r="C30">
        <v>2029</v>
      </c>
      <c r="D30">
        <v>12</v>
      </c>
      <c r="E30" s="1">
        <f t="shared" si="1"/>
        <v>169.08333333333334</v>
      </c>
    </row>
    <row r="31" spans="1:5" ht="12.75">
      <c r="A31" t="s">
        <v>15</v>
      </c>
      <c r="B31">
        <v>9</v>
      </c>
      <c r="C31">
        <v>2222</v>
      </c>
      <c r="D31">
        <v>12</v>
      </c>
      <c r="E31" s="1">
        <f t="shared" si="1"/>
        <v>185.16666666666666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8</v>
      </c>
      <c r="C37">
        <v>2147</v>
      </c>
      <c r="D37">
        <v>12</v>
      </c>
      <c r="E37" s="1">
        <f aca="true" t="shared" si="2" ref="E37:E46">IF(C37="","",C37/D37)</f>
        <v>178.91666666666666</v>
      </c>
    </row>
    <row r="38" spans="1:5" ht="12.75">
      <c r="A38" t="s">
        <v>18</v>
      </c>
      <c r="B38">
        <v>5</v>
      </c>
      <c r="C38">
        <v>2087</v>
      </c>
      <c r="D38">
        <v>12</v>
      </c>
      <c r="E38" s="1">
        <f t="shared" si="2"/>
        <v>173.91666666666666</v>
      </c>
    </row>
    <row r="39" spans="1:5" ht="12.75">
      <c r="A39" t="s">
        <v>19</v>
      </c>
      <c r="B39">
        <v>4</v>
      </c>
      <c r="C39">
        <v>2061</v>
      </c>
      <c r="D39">
        <v>12</v>
      </c>
      <c r="E39" s="1">
        <f t="shared" si="2"/>
        <v>171.75</v>
      </c>
    </row>
    <row r="40" spans="1:5" ht="12.75">
      <c r="A40" t="s">
        <v>20</v>
      </c>
      <c r="B40">
        <v>3</v>
      </c>
      <c r="C40">
        <v>1962</v>
      </c>
      <c r="D40">
        <v>12</v>
      </c>
      <c r="E40" s="1">
        <f t="shared" si="2"/>
        <v>163.5</v>
      </c>
    </row>
    <row r="41" spans="1:5" ht="12.75">
      <c r="A41" t="s">
        <v>21</v>
      </c>
      <c r="B41">
        <v>10</v>
      </c>
      <c r="C41">
        <v>2185</v>
      </c>
      <c r="D41">
        <v>12</v>
      </c>
      <c r="E41" s="1">
        <f t="shared" si="2"/>
        <v>182.08333333333334</v>
      </c>
    </row>
    <row r="42" spans="1:5" ht="12.75">
      <c r="A42" t="s">
        <v>22</v>
      </c>
      <c r="B42">
        <v>9</v>
      </c>
      <c r="C42">
        <v>2163</v>
      </c>
      <c r="D42">
        <v>12</v>
      </c>
      <c r="E42" s="1">
        <f t="shared" si="2"/>
        <v>180.25</v>
      </c>
    </row>
    <row r="43" spans="1:5" ht="12.75">
      <c r="A43" t="s">
        <v>23</v>
      </c>
      <c r="B43">
        <v>6</v>
      </c>
      <c r="C43">
        <v>2089</v>
      </c>
      <c r="D43">
        <v>12</v>
      </c>
      <c r="E43" s="1">
        <f t="shared" si="2"/>
        <v>174.08333333333334</v>
      </c>
    </row>
    <row r="44" spans="1:5" ht="12.75">
      <c r="A44" t="s">
        <v>24</v>
      </c>
      <c r="B44">
        <v>2</v>
      </c>
      <c r="C44">
        <v>1909</v>
      </c>
      <c r="D44">
        <v>12</v>
      </c>
      <c r="E44" s="1">
        <f t="shared" si="2"/>
        <v>159.08333333333334</v>
      </c>
    </row>
    <row r="45" spans="1:5" ht="12.75">
      <c r="A45" t="s">
        <v>25</v>
      </c>
      <c r="B45">
        <v>1</v>
      </c>
      <c r="C45">
        <v>1857</v>
      </c>
      <c r="D45">
        <v>12</v>
      </c>
      <c r="E45" s="1">
        <f t="shared" si="2"/>
        <v>154.75</v>
      </c>
    </row>
    <row r="46" spans="1:5" ht="12.75">
      <c r="A46" t="s">
        <v>26</v>
      </c>
      <c r="B46">
        <v>7</v>
      </c>
      <c r="C46">
        <v>2135</v>
      </c>
      <c r="D46">
        <v>12</v>
      </c>
      <c r="E46" s="1">
        <f t="shared" si="2"/>
        <v>177.91666666666666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5.5</v>
      </c>
      <c r="C52">
        <v>1813</v>
      </c>
      <c r="D52">
        <v>12</v>
      </c>
      <c r="E52" s="1">
        <f aca="true" t="shared" si="3" ref="E52:E59">IF(C52="","",C52/D52)</f>
        <v>151.08333333333334</v>
      </c>
    </row>
    <row r="53" spans="1:5" ht="12.75">
      <c r="A53" t="s">
        <v>29</v>
      </c>
      <c r="B53">
        <v>2</v>
      </c>
      <c r="C53">
        <v>1686</v>
      </c>
      <c r="D53">
        <v>12</v>
      </c>
      <c r="E53" s="1">
        <f t="shared" si="3"/>
        <v>140.5</v>
      </c>
    </row>
    <row r="54" spans="1:5" ht="12.75">
      <c r="A54" t="s">
        <v>30</v>
      </c>
      <c r="B54">
        <v>3.5</v>
      </c>
      <c r="C54">
        <v>1783</v>
      </c>
      <c r="D54">
        <v>12</v>
      </c>
      <c r="E54" s="1">
        <f t="shared" si="3"/>
        <v>148.58333333333334</v>
      </c>
    </row>
    <row r="55" spans="1:5" ht="12.75">
      <c r="A55" t="s">
        <v>31</v>
      </c>
      <c r="B55">
        <v>3.5</v>
      </c>
      <c r="C55">
        <v>1783</v>
      </c>
      <c r="D55">
        <v>12</v>
      </c>
      <c r="E55" s="1">
        <f t="shared" si="3"/>
        <v>148.58333333333334</v>
      </c>
    </row>
    <row r="56" spans="1:5" ht="12.75">
      <c r="A56" t="s">
        <v>32</v>
      </c>
      <c r="B56">
        <v>7</v>
      </c>
      <c r="C56">
        <v>1829</v>
      </c>
      <c r="D56">
        <v>12</v>
      </c>
      <c r="E56" s="1">
        <f t="shared" si="3"/>
        <v>152.41666666666666</v>
      </c>
    </row>
    <row r="57" spans="1:5" ht="12.75">
      <c r="A57" t="s">
        <v>33</v>
      </c>
      <c r="B57">
        <v>8</v>
      </c>
      <c r="C57">
        <v>1899</v>
      </c>
      <c r="D57">
        <v>12</v>
      </c>
      <c r="E57" s="1">
        <f t="shared" si="3"/>
        <v>158.25</v>
      </c>
    </row>
    <row r="58" spans="1:5" ht="12.75">
      <c r="A58" t="s">
        <v>34</v>
      </c>
      <c r="B58">
        <v>1</v>
      </c>
      <c r="C58">
        <v>1065</v>
      </c>
      <c r="D58">
        <v>9</v>
      </c>
      <c r="E58" s="1">
        <f t="shared" si="3"/>
        <v>118.33333333333333</v>
      </c>
    </row>
    <row r="59" spans="1:5" ht="12.75">
      <c r="A59" t="s">
        <v>35</v>
      </c>
      <c r="B59">
        <v>5.5</v>
      </c>
      <c r="C59">
        <v>1813</v>
      </c>
      <c r="D59">
        <v>12</v>
      </c>
      <c r="E59" s="1">
        <f t="shared" si="3"/>
        <v>151.08333333333334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8</v>
      </c>
      <c r="C65">
        <v>1896</v>
      </c>
      <c r="D65">
        <v>12</v>
      </c>
      <c r="E65" s="1">
        <f aca="true" t="shared" si="4" ref="E65:E71">IF(C65="","",C65/D65)</f>
        <v>158</v>
      </c>
    </row>
    <row r="66" spans="1:5" ht="12.75">
      <c r="A66" t="s">
        <v>38</v>
      </c>
      <c r="B66">
        <v>6</v>
      </c>
      <c r="C66">
        <v>1776</v>
      </c>
      <c r="D66">
        <v>12</v>
      </c>
      <c r="E66" s="1">
        <f t="shared" si="4"/>
        <v>148</v>
      </c>
    </row>
    <row r="67" spans="1:5" ht="12.75">
      <c r="A67" t="s">
        <v>39</v>
      </c>
      <c r="B67">
        <v>5</v>
      </c>
      <c r="C67">
        <v>1736</v>
      </c>
      <c r="D67">
        <v>12</v>
      </c>
      <c r="E67" s="1">
        <f t="shared" si="4"/>
        <v>144.66666666666666</v>
      </c>
    </row>
    <row r="68" spans="1:5" ht="12.75">
      <c r="A68" t="s">
        <v>40</v>
      </c>
      <c r="B68">
        <v>3</v>
      </c>
      <c r="C68">
        <v>1644</v>
      </c>
      <c r="D68">
        <v>12</v>
      </c>
      <c r="E68" s="1">
        <f t="shared" si="4"/>
        <v>137</v>
      </c>
    </row>
    <row r="69" spans="1:5" ht="12.75">
      <c r="A69" t="s">
        <v>41</v>
      </c>
      <c r="B69">
        <v>7</v>
      </c>
      <c r="C69">
        <v>1808</v>
      </c>
      <c r="D69">
        <v>12</v>
      </c>
      <c r="E69" s="1">
        <f t="shared" si="4"/>
        <v>150.66666666666666</v>
      </c>
    </row>
    <row r="70" spans="1:5" ht="12.75">
      <c r="A70" t="s">
        <v>42</v>
      </c>
      <c r="B70">
        <v>2</v>
      </c>
      <c r="C70">
        <v>1608</v>
      </c>
      <c r="D70">
        <v>12</v>
      </c>
      <c r="E70" s="1">
        <f t="shared" si="4"/>
        <v>134</v>
      </c>
    </row>
    <row r="71" spans="1:5" ht="12.75">
      <c r="A71" t="s">
        <v>43</v>
      </c>
      <c r="B71">
        <v>4</v>
      </c>
      <c r="C71">
        <v>1709</v>
      </c>
      <c r="D71">
        <v>12</v>
      </c>
      <c r="E71" s="1">
        <f t="shared" si="4"/>
        <v>142.41666666666666</v>
      </c>
    </row>
  </sheetData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Tabelle4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7</v>
      </c>
      <c r="C7">
        <v>2248</v>
      </c>
      <c r="D7">
        <v>12</v>
      </c>
      <c r="E7" s="1">
        <f aca="true" t="shared" si="0" ref="E7:E16">IF(C7="","",C7/D7)</f>
        <v>187.33333333333334</v>
      </c>
    </row>
    <row r="8" spans="1:5" ht="12.75">
      <c r="A8" t="s">
        <v>45</v>
      </c>
      <c r="B8">
        <v>9</v>
      </c>
      <c r="C8">
        <v>2297</v>
      </c>
      <c r="D8">
        <v>12</v>
      </c>
      <c r="E8" s="1">
        <f t="shared" si="0"/>
        <v>191.41666666666666</v>
      </c>
    </row>
    <row r="9" spans="1:5" ht="12.75">
      <c r="A9" t="s">
        <v>46</v>
      </c>
      <c r="B9">
        <v>10</v>
      </c>
      <c r="C9">
        <v>2307</v>
      </c>
      <c r="D9">
        <v>12</v>
      </c>
      <c r="E9" s="1">
        <f t="shared" si="0"/>
        <v>192.25</v>
      </c>
    </row>
    <row r="10" spans="1:5" ht="12.75">
      <c r="A10" t="s">
        <v>47</v>
      </c>
      <c r="B10">
        <v>6</v>
      </c>
      <c r="C10">
        <v>2072</v>
      </c>
      <c r="D10">
        <v>12</v>
      </c>
      <c r="E10" s="1">
        <f t="shared" si="0"/>
        <v>172.66666666666666</v>
      </c>
    </row>
    <row r="11" spans="1:5" ht="12.75">
      <c r="A11" t="s">
        <v>48</v>
      </c>
      <c r="B11">
        <v>8</v>
      </c>
      <c r="C11">
        <v>2250</v>
      </c>
      <c r="D11">
        <v>12</v>
      </c>
      <c r="E11" s="1">
        <f t="shared" si="0"/>
        <v>187.5</v>
      </c>
    </row>
    <row r="12" spans="1:5" ht="12.75">
      <c r="A12" t="s">
        <v>49</v>
      </c>
      <c r="B12">
        <v>4</v>
      </c>
      <c r="C12">
        <v>2020</v>
      </c>
      <c r="D12">
        <v>12</v>
      </c>
      <c r="E12" s="1">
        <f t="shared" si="0"/>
        <v>168.33333333333334</v>
      </c>
    </row>
    <row r="13" spans="1:5" ht="12.75">
      <c r="A13" t="s">
        <v>50</v>
      </c>
      <c r="B13">
        <v>2</v>
      </c>
      <c r="C13">
        <v>2004</v>
      </c>
      <c r="D13">
        <v>12</v>
      </c>
      <c r="E13" s="1">
        <f t="shared" si="0"/>
        <v>167</v>
      </c>
    </row>
    <row r="14" spans="1:5" ht="12.75">
      <c r="A14" t="s">
        <v>51</v>
      </c>
      <c r="B14">
        <v>1</v>
      </c>
      <c r="C14">
        <v>1973</v>
      </c>
      <c r="D14">
        <v>12</v>
      </c>
      <c r="E14" s="1">
        <f t="shared" si="0"/>
        <v>164.41666666666666</v>
      </c>
    </row>
    <row r="15" spans="1:5" ht="12.75">
      <c r="A15" t="s">
        <v>52</v>
      </c>
      <c r="B15">
        <v>5</v>
      </c>
      <c r="C15">
        <v>2064</v>
      </c>
      <c r="D15">
        <v>12</v>
      </c>
      <c r="E15" s="1">
        <f t="shared" si="0"/>
        <v>172</v>
      </c>
    </row>
    <row r="16" spans="1:5" ht="12.75">
      <c r="A16" t="s">
        <v>53</v>
      </c>
      <c r="B16">
        <v>3</v>
      </c>
      <c r="C16">
        <v>2005</v>
      </c>
      <c r="D16">
        <v>12</v>
      </c>
      <c r="E16" s="1">
        <f t="shared" si="0"/>
        <v>167.08333333333334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10</v>
      </c>
      <c r="C22">
        <v>2244</v>
      </c>
      <c r="D22">
        <v>12</v>
      </c>
      <c r="E22" s="1">
        <f aca="true" t="shared" si="1" ref="E22:E31">IF(C22="","",C22/D22)</f>
        <v>187</v>
      </c>
    </row>
    <row r="23" spans="1:5" ht="12.75">
      <c r="A23" t="s">
        <v>7</v>
      </c>
      <c r="B23">
        <v>1</v>
      </c>
      <c r="C23">
        <v>1963</v>
      </c>
      <c r="D23">
        <v>12</v>
      </c>
      <c r="E23" s="1">
        <f t="shared" si="1"/>
        <v>163.58333333333334</v>
      </c>
    </row>
    <row r="24" spans="1:5" ht="12.75">
      <c r="A24" t="s">
        <v>6</v>
      </c>
      <c r="B24">
        <v>2</v>
      </c>
      <c r="C24">
        <v>1989</v>
      </c>
      <c r="D24">
        <v>12</v>
      </c>
      <c r="E24" s="1">
        <f t="shared" si="1"/>
        <v>165.75</v>
      </c>
    </row>
    <row r="25" spans="1:5" ht="12.75">
      <c r="A25" t="s">
        <v>9</v>
      </c>
      <c r="B25">
        <v>5</v>
      </c>
      <c r="C25">
        <v>2029</v>
      </c>
      <c r="D25">
        <v>12</v>
      </c>
      <c r="E25" s="1">
        <f t="shared" si="1"/>
        <v>169.08333333333334</v>
      </c>
    </row>
    <row r="26" spans="1:5" ht="12.75">
      <c r="A26" t="s">
        <v>10</v>
      </c>
      <c r="B26">
        <v>6</v>
      </c>
      <c r="C26">
        <v>2032</v>
      </c>
      <c r="D26">
        <v>12</v>
      </c>
      <c r="E26" s="1">
        <f t="shared" si="1"/>
        <v>169.33333333333334</v>
      </c>
    </row>
    <row r="27" spans="1:5" ht="12.75">
      <c r="A27" t="s">
        <v>11</v>
      </c>
      <c r="B27">
        <v>7</v>
      </c>
      <c r="C27">
        <v>2143</v>
      </c>
      <c r="D27">
        <v>12</v>
      </c>
      <c r="E27" s="1">
        <f t="shared" si="1"/>
        <v>178.58333333333334</v>
      </c>
    </row>
    <row r="28" spans="1:5" ht="12.75">
      <c r="A28" t="s">
        <v>12</v>
      </c>
      <c r="B28">
        <v>8</v>
      </c>
      <c r="C28">
        <v>2163</v>
      </c>
      <c r="D28">
        <v>12</v>
      </c>
      <c r="E28" s="1">
        <f t="shared" si="1"/>
        <v>180.25</v>
      </c>
    </row>
    <row r="29" spans="1:5" ht="12.75">
      <c r="A29" t="s">
        <v>13</v>
      </c>
      <c r="B29">
        <v>4</v>
      </c>
      <c r="C29">
        <v>2019</v>
      </c>
      <c r="D29">
        <v>12</v>
      </c>
      <c r="E29" s="1">
        <f t="shared" si="1"/>
        <v>168.25</v>
      </c>
    </row>
    <row r="30" spans="1:5" ht="12.75">
      <c r="A30" t="s">
        <v>14</v>
      </c>
      <c r="B30">
        <v>9</v>
      </c>
      <c r="C30">
        <v>2227</v>
      </c>
      <c r="D30">
        <v>12</v>
      </c>
      <c r="E30" s="1">
        <f t="shared" si="1"/>
        <v>185.58333333333334</v>
      </c>
    </row>
    <row r="31" spans="1:5" ht="12.75">
      <c r="A31" t="s">
        <v>15</v>
      </c>
      <c r="B31">
        <v>3</v>
      </c>
      <c r="C31">
        <v>2001</v>
      </c>
      <c r="D31">
        <v>12</v>
      </c>
      <c r="E31" s="1">
        <f t="shared" si="1"/>
        <v>166.75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9</v>
      </c>
      <c r="C37">
        <v>2107</v>
      </c>
      <c r="D37">
        <v>12</v>
      </c>
      <c r="E37" s="1">
        <f aca="true" t="shared" si="2" ref="E37:E46">IF(C37="","",C37/D37)</f>
        <v>175.58333333333334</v>
      </c>
    </row>
    <row r="38" spans="1:5" ht="12.75">
      <c r="A38" t="s">
        <v>18</v>
      </c>
      <c r="B38">
        <v>3</v>
      </c>
      <c r="C38">
        <v>1954</v>
      </c>
      <c r="D38">
        <v>12</v>
      </c>
      <c r="E38" s="1">
        <f t="shared" si="2"/>
        <v>162.83333333333334</v>
      </c>
    </row>
    <row r="39" spans="1:5" ht="12.75">
      <c r="A39" t="s">
        <v>19</v>
      </c>
      <c r="B39">
        <v>7</v>
      </c>
      <c r="C39">
        <v>2067</v>
      </c>
      <c r="D39">
        <v>12</v>
      </c>
      <c r="E39" s="1">
        <f t="shared" si="2"/>
        <v>172.25</v>
      </c>
    </row>
    <row r="40" spans="1:5" ht="12.75">
      <c r="A40" t="s">
        <v>20</v>
      </c>
      <c r="B40">
        <v>8</v>
      </c>
      <c r="C40">
        <v>2071</v>
      </c>
      <c r="D40">
        <v>12</v>
      </c>
      <c r="E40" s="1">
        <f t="shared" si="2"/>
        <v>172.58333333333334</v>
      </c>
    </row>
    <row r="41" spans="1:5" ht="12.75">
      <c r="A41" t="s">
        <v>21</v>
      </c>
      <c r="B41">
        <v>4</v>
      </c>
      <c r="C41">
        <v>1975</v>
      </c>
      <c r="D41">
        <v>12</v>
      </c>
      <c r="E41" s="1">
        <f t="shared" si="2"/>
        <v>164.58333333333334</v>
      </c>
    </row>
    <row r="42" spans="1:5" ht="12.75">
      <c r="A42" t="s">
        <v>22</v>
      </c>
      <c r="B42">
        <v>6</v>
      </c>
      <c r="C42">
        <v>2001</v>
      </c>
      <c r="D42">
        <v>12</v>
      </c>
      <c r="E42" s="1">
        <f t="shared" si="2"/>
        <v>166.75</v>
      </c>
    </row>
    <row r="43" spans="1:5" ht="12.75">
      <c r="A43" t="s">
        <v>23</v>
      </c>
      <c r="B43">
        <v>5</v>
      </c>
      <c r="C43">
        <v>1993</v>
      </c>
      <c r="D43">
        <v>12</v>
      </c>
      <c r="E43" s="1">
        <f t="shared" si="2"/>
        <v>166.08333333333334</v>
      </c>
    </row>
    <row r="44" spans="1:5" ht="12.75">
      <c r="A44" t="s">
        <v>24</v>
      </c>
      <c r="B44">
        <v>2</v>
      </c>
      <c r="C44">
        <v>1837</v>
      </c>
      <c r="D44">
        <v>12</v>
      </c>
      <c r="E44" s="1">
        <f t="shared" si="2"/>
        <v>153.08333333333334</v>
      </c>
    </row>
    <row r="45" spans="1:5" ht="12.75">
      <c r="A45" t="s">
        <v>25</v>
      </c>
      <c r="B45">
        <v>1</v>
      </c>
      <c r="C45">
        <v>1673</v>
      </c>
      <c r="D45">
        <v>12</v>
      </c>
      <c r="E45" s="1">
        <f t="shared" si="2"/>
        <v>139.41666666666666</v>
      </c>
    </row>
    <row r="46" spans="1:5" ht="12.75">
      <c r="A46" t="s">
        <v>26</v>
      </c>
      <c r="B46">
        <v>10</v>
      </c>
      <c r="C46">
        <v>2136</v>
      </c>
      <c r="D46">
        <v>12</v>
      </c>
      <c r="E46" s="1">
        <f t="shared" si="2"/>
        <v>178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6</v>
      </c>
      <c r="C52">
        <v>1831</v>
      </c>
      <c r="D52">
        <v>12</v>
      </c>
      <c r="E52" s="1">
        <f aca="true" t="shared" si="3" ref="E52:E59">IF(C52="","",C52/D52)</f>
        <v>152.58333333333334</v>
      </c>
    </row>
    <row r="53" spans="1:5" ht="12.75">
      <c r="A53" t="s">
        <v>29</v>
      </c>
      <c r="B53">
        <v>5</v>
      </c>
      <c r="C53">
        <v>1819</v>
      </c>
      <c r="D53">
        <v>12</v>
      </c>
      <c r="E53" s="1">
        <f t="shared" si="3"/>
        <v>151.58333333333334</v>
      </c>
    </row>
    <row r="54" spans="1:5" ht="12.75">
      <c r="A54" t="s">
        <v>30</v>
      </c>
      <c r="B54">
        <v>4</v>
      </c>
      <c r="C54">
        <v>1793</v>
      </c>
      <c r="D54">
        <v>12</v>
      </c>
      <c r="E54" s="1">
        <f t="shared" si="3"/>
        <v>149.41666666666666</v>
      </c>
    </row>
    <row r="55" spans="1:5" ht="12.75">
      <c r="A55" t="s">
        <v>31</v>
      </c>
      <c r="B55">
        <v>3</v>
      </c>
      <c r="C55">
        <v>1789</v>
      </c>
      <c r="D55">
        <v>12</v>
      </c>
      <c r="E55" s="1">
        <f t="shared" si="3"/>
        <v>149.08333333333334</v>
      </c>
    </row>
    <row r="56" spans="1:5" ht="12.75">
      <c r="A56" t="s">
        <v>32</v>
      </c>
      <c r="B56">
        <v>2</v>
      </c>
      <c r="C56">
        <v>1697</v>
      </c>
      <c r="D56">
        <v>12</v>
      </c>
      <c r="E56" s="1">
        <f t="shared" si="3"/>
        <v>141.41666666666666</v>
      </c>
    </row>
    <row r="57" spans="1:5" ht="12.75">
      <c r="A57" t="s">
        <v>33</v>
      </c>
      <c r="B57">
        <v>8</v>
      </c>
      <c r="C57">
        <v>1873</v>
      </c>
      <c r="D57">
        <v>12</v>
      </c>
      <c r="E57" s="1">
        <f t="shared" si="3"/>
        <v>156.08333333333334</v>
      </c>
    </row>
    <row r="58" spans="1:5" ht="12.75">
      <c r="A58" t="s">
        <v>34</v>
      </c>
      <c r="B58">
        <v>1</v>
      </c>
      <c r="C58">
        <v>1572</v>
      </c>
      <c r="D58">
        <v>12</v>
      </c>
      <c r="E58" s="1">
        <f t="shared" si="3"/>
        <v>131</v>
      </c>
    </row>
    <row r="59" spans="1:5" ht="12.75">
      <c r="A59" t="s">
        <v>35</v>
      </c>
      <c r="B59">
        <v>7</v>
      </c>
      <c r="C59">
        <v>1851</v>
      </c>
      <c r="D59">
        <v>12</v>
      </c>
      <c r="E59" s="1">
        <f t="shared" si="3"/>
        <v>154.25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6</v>
      </c>
      <c r="C65">
        <v>1787</v>
      </c>
      <c r="D65">
        <v>12</v>
      </c>
      <c r="E65" s="1">
        <f aca="true" t="shared" si="4" ref="E65:E71">IF(C65="","",C65/D65)</f>
        <v>148.91666666666666</v>
      </c>
    </row>
    <row r="66" spans="1:5" ht="12.75">
      <c r="A66" t="s">
        <v>38</v>
      </c>
      <c r="B66">
        <v>1</v>
      </c>
      <c r="C66">
        <v>1556</v>
      </c>
      <c r="D66">
        <v>12</v>
      </c>
      <c r="E66" s="1">
        <f t="shared" si="4"/>
        <v>129.66666666666666</v>
      </c>
    </row>
    <row r="67" spans="1:5" ht="12.75">
      <c r="A67" t="s">
        <v>39</v>
      </c>
      <c r="B67">
        <v>4</v>
      </c>
      <c r="C67">
        <v>1715</v>
      </c>
      <c r="D67">
        <v>12</v>
      </c>
      <c r="E67" s="1">
        <f t="shared" si="4"/>
        <v>142.91666666666666</v>
      </c>
    </row>
    <row r="68" spans="1:5" ht="12.75">
      <c r="A68" t="s">
        <v>40</v>
      </c>
      <c r="B68">
        <v>3</v>
      </c>
      <c r="C68">
        <v>1690</v>
      </c>
      <c r="D68">
        <v>12</v>
      </c>
      <c r="E68" s="1">
        <f t="shared" si="4"/>
        <v>140.83333333333334</v>
      </c>
    </row>
    <row r="69" spans="1:5" ht="12.75">
      <c r="A69" t="s">
        <v>41</v>
      </c>
      <c r="B69">
        <v>2</v>
      </c>
      <c r="C69">
        <v>1629</v>
      </c>
      <c r="D69">
        <v>12</v>
      </c>
      <c r="E69" s="1">
        <f t="shared" si="4"/>
        <v>135.75</v>
      </c>
    </row>
    <row r="70" spans="1:5" ht="12.75">
      <c r="A70" t="s">
        <v>42</v>
      </c>
      <c r="B70">
        <v>7</v>
      </c>
      <c r="C70">
        <v>1795</v>
      </c>
      <c r="D70">
        <v>12</v>
      </c>
      <c r="E70" s="1">
        <f t="shared" si="4"/>
        <v>149.58333333333334</v>
      </c>
    </row>
    <row r="71" spans="1:5" ht="12.75">
      <c r="A71" t="s">
        <v>43</v>
      </c>
      <c r="B71">
        <v>8</v>
      </c>
      <c r="C71">
        <v>1843</v>
      </c>
      <c r="D71">
        <v>12</v>
      </c>
      <c r="E71" s="1">
        <f t="shared" si="4"/>
        <v>153.58333333333334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Tabelle5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7</v>
      </c>
      <c r="C7">
        <v>2143</v>
      </c>
      <c r="D7">
        <v>12</v>
      </c>
      <c r="E7" s="1">
        <f aca="true" t="shared" si="0" ref="E7:E16">IF(C7="","",C7/D7)</f>
        <v>178.58333333333334</v>
      </c>
    </row>
    <row r="8" spans="1:5" ht="12.75">
      <c r="A8" t="s">
        <v>45</v>
      </c>
      <c r="B8">
        <v>8</v>
      </c>
      <c r="C8">
        <v>2146</v>
      </c>
      <c r="D8">
        <v>12</v>
      </c>
      <c r="E8" s="1">
        <f t="shared" si="0"/>
        <v>178.83333333333334</v>
      </c>
    </row>
    <row r="9" spans="1:5" ht="12.75">
      <c r="A9" t="s">
        <v>46</v>
      </c>
      <c r="B9">
        <v>5</v>
      </c>
      <c r="C9">
        <v>2117</v>
      </c>
      <c r="D9">
        <v>12</v>
      </c>
      <c r="E9" s="1">
        <f t="shared" si="0"/>
        <v>176.41666666666666</v>
      </c>
    </row>
    <row r="10" spans="1:5" ht="12.75">
      <c r="A10" t="s">
        <v>47</v>
      </c>
      <c r="B10">
        <v>10</v>
      </c>
      <c r="C10">
        <v>2419</v>
      </c>
      <c r="D10">
        <v>12</v>
      </c>
      <c r="E10" s="1">
        <f t="shared" si="0"/>
        <v>201.58333333333334</v>
      </c>
    </row>
    <row r="11" spans="1:5" ht="12.75">
      <c r="A11" t="s">
        <v>48</v>
      </c>
      <c r="B11">
        <v>6</v>
      </c>
      <c r="C11">
        <v>2139</v>
      </c>
      <c r="D11">
        <v>12</v>
      </c>
      <c r="E11" s="1">
        <f t="shared" si="0"/>
        <v>178.25</v>
      </c>
    </row>
    <row r="12" spans="1:5" ht="12.75">
      <c r="A12" t="s">
        <v>49</v>
      </c>
      <c r="B12">
        <v>3</v>
      </c>
      <c r="C12">
        <v>2013</v>
      </c>
      <c r="D12">
        <v>12</v>
      </c>
      <c r="E12" s="1">
        <f t="shared" si="0"/>
        <v>167.75</v>
      </c>
    </row>
    <row r="13" spans="1:5" ht="12.75">
      <c r="A13" t="s">
        <v>50</v>
      </c>
      <c r="B13">
        <v>4</v>
      </c>
      <c r="C13">
        <v>2083</v>
      </c>
      <c r="D13">
        <v>12</v>
      </c>
      <c r="E13" s="1">
        <f t="shared" si="0"/>
        <v>173.58333333333334</v>
      </c>
    </row>
    <row r="14" spans="1:5" ht="12.75">
      <c r="A14" t="s">
        <v>51</v>
      </c>
      <c r="B14">
        <v>1</v>
      </c>
      <c r="C14">
        <v>1958</v>
      </c>
      <c r="D14">
        <v>12</v>
      </c>
      <c r="E14" s="1">
        <f t="shared" si="0"/>
        <v>163.16666666666666</v>
      </c>
    </row>
    <row r="15" spans="1:5" ht="12.75">
      <c r="A15" t="s">
        <v>52</v>
      </c>
      <c r="B15">
        <v>2</v>
      </c>
      <c r="C15">
        <v>2011</v>
      </c>
      <c r="D15">
        <v>12</v>
      </c>
      <c r="E15" s="1">
        <f t="shared" si="0"/>
        <v>167.58333333333334</v>
      </c>
    </row>
    <row r="16" spans="1:5" ht="12.75">
      <c r="A16" t="s">
        <v>53</v>
      </c>
      <c r="B16">
        <v>9</v>
      </c>
      <c r="C16">
        <v>2159</v>
      </c>
      <c r="D16">
        <v>12</v>
      </c>
      <c r="E16" s="1">
        <f t="shared" si="0"/>
        <v>179.91666666666666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8</v>
      </c>
      <c r="C22">
        <v>2173</v>
      </c>
      <c r="D22">
        <v>12</v>
      </c>
      <c r="E22" s="1">
        <f aca="true" t="shared" si="1" ref="E22:E31">IF(C22="","",C22/D22)</f>
        <v>181.08333333333334</v>
      </c>
    </row>
    <row r="23" spans="1:5" ht="12.75">
      <c r="A23" t="s">
        <v>7</v>
      </c>
      <c r="B23">
        <v>4</v>
      </c>
      <c r="C23">
        <v>2101</v>
      </c>
      <c r="D23">
        <v>12</v>
      </c>
      <c r="E23" s="1">
        <f t="shared" si="1"/>
        <v>175.08333333333334</v>
      </c>
    </row>
    <row r="24" spans="1:5" ht="12.75">
      <c r="A24" t="s">
        <v>6</v>
      </c>
      <c r="B24">
        <v>1</v>
      </c>
      <c r="C24">
        <v>1947</v>
      </c>
      <c r="D24">
        <v>12</v>
      </c>
      <c r="E24" s="1">
        <f t="shared" si="1"/>
        <v>162.25</v>
      </c>
    </row>
    <row r="25" spans="1:5" ht="12.75">
      <c r="A25" t="s">
        <v>9</v>
      </c>
      <c r="B25">
        <v>7</v>
      </c>
      <c r="C25">
        <v>2143</v>
      </c>
      <c r="D25">
        <v>12</v>
      </c>
      <c r="E25" s="1">
        <f t="shared" si="1"/>
        <v>178.58333333333334</v>
      </c>
    </row>
    <row r="26" spans="1:5" ht="12.75">
      <c r="A26" t="s">
        <v>10</v>
      </c>
      <c r="B26">
        <v>9</v>
      </c>
      <c r="C26">
        <v>2257</v>
      </c>
      <c r="D26">
        <v>12</v>
      </c>
      <c r="E26" s="1">
        <f t="shared" si="1"/>
        <v>188.08333333333334</v>
      </c>
    </row>
    <row r="27" spans="1:5" ht="12.75">
      <c r="A27" t="s">
        <v>11</v>
      </c>
      <c r="B27">
        <v>6</v>
      </c>
      <c r="C27">
        <v>2142</v>
      </c>
      <c r="D27">
        <v>12</v>
      </c>
      <c r="E27" s="1">
        <f t="shared" si="1"/>
        <v>178.5</v>
      </c>
    </row>
    <row r="28" spans="1:5" ht="12.75">
      <c r="A28" t="s">
        <v>12</v>
      </c>
      <c r="B28">
        <v>2</v>
      </c>
      <c r="C28">
        <v>1970</v>
      </c>
      <c r="D28">
        <v>12</v>
      </c>
      <c r="E28" s="1">
        <f t="shared" si="1"/>
        <v>164.16666666666666</v>
      </c>
    </row>
    <row r="29" spans="1:5" ht="12.75">
      <c r="A29" t="s">
        <v>13</v>
      </c>
      <c r="B29">
        <v>10</v>
      </c>
      <c r="C29">
        <v>2280</v>
      </c>
      <c r="D29">
        <v>12</v>
      </c>
      <c r="E29" s="1">
        <f t="shared" si="1"/>
        <v>190</v>
      </c>
    </row>
    <row r="30" spans="1:5" ht="12.75">
      <c r="A30" t="s">
        <v>14</v>
      </c>
      <c r="B30">
        <v>5</v>
      </c>
      <c r="C30">
        <v>2106</v>
      </c>
      <c r="D30">
        <v>12</v>
      </c>
      <c r="E30" s="1">
        <f t="shared" si="1"/>
        <v>175.5</v>
      </c>
    </row>
    <row r="31" spans="1:5" ht="12.75">
      <c r="A31" t="s">
        <v>15</v>
      </c>
      <c r="B31">
        <v>3</v>
      </c>
      <c r="C31">
        <v>2016</v>
      </c>
      <c r="D31">
        <v>12</v>
      </c>
      <c r="E31" s="1">
        <f t="shared" si="1"/>
        <v>168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9</v>
      </c>
      <c r="C37">
        <v>2173</v>
      </c>
      <c r="D37">
        <v>12</v>
      </c>
      <c r="E37" s="1">
        <f aca="true" t="shared" si="2" ref="E37:E46">IF(C37="","",C37/D37)</f>
        <v>181.08333333333334</v>
      </c>
    </row>
    <row r="38" spans="1:5" ht="12.75">
      <c r="A38" t="s">
        <v>18</v>
      </c>
      <c r="B38">
        <v>10</v>
      </c>
      <c r="C38">
        <v>2261</v>
      </c>
      <c r="D38">
        <v>12</v>
      </c>
      <c r="E38" s="1">
        <f t="shared" si="2"/>
        <v>188.41666666666666</v>
      </c>
    </row>
    <row r="39" spans="1:5" ht="12.75">
      <c r="A39" t="s">
        <v>19</v>
      </c>
      <c r="B39">
        <v>3.5</v>
      </c>
      <c r="C39">
        <v>1972</v>
      </c>
      <c r="D39">
        <v>12</v>
      </c>
      <c r="E39" s="1">
        <f t="shared" si="2"/>
        <v>164.33333333333334</v>
      </c>
    </row>
    <row r="40" spans="1:5" ht="12.75">
      <c r="A40" t="s">
        <v>20</v>
      </c>
      <c r="B40">
        <v>2</v>
      </c>
      <c r="C40">
        <v>1895</v>
      </c>
      <c r="D40">
        <v>12</v>
      </c>
      <c r="E40" s="1">
        <f t="shared" si="2"/>
        <v>157.91666666666666</v>
      </c>
    </row>
    <row r="41" spans="1:5" ht="12.75">
      <c r="A41" t="s">
        <v>21</v>
      </c>
      <c r="B41">
        <v>3.5</v>
      </c>
      <c r="C41">
        <v>1972</v>
      </c>
      <c r="D41">
        <v>12</v>
      </c>
      <c r="E41" s="1">
        <f t="shared" si="2"/>
        <v>164.33333333333334</v>
      </c>
    </row>
    <row r="42" spans="1:5" ht="12.75">
      <c r="A42" t="s">
        <v>22</v>
      </c>
      <c r="B42">
        <v>7</v>
      </c>
      <c r="C42">
        <v>1995</v>
      </c>
      <c r="D42">
        <v>12</v>
      </c>
      <c r="E42" s="1">
        <f t="shared" si="2"/>
        <v>166.25</v>
      </c>
    </row>
    <row r="43" spans="1:5" ht="12.75">
      <c r="A43" t="s">
        <v>23</v>
      </c>
      <c r="B43">
        <v>5</v>
      </c>
      <c r="C43">
        <v>1988</v>
      </c>
      <c r="D43">
        <v>12</v>
      </c>
      <c r="E43" s="1">
        <f t="shared" si="2"/>
        <v>165.66666666666666</v>
      </c>
    </row>
    <row r="44" spans="1:5" ht="12.75">
      <c r="A44" t="s">
        <v>24</v>
      </c>
      <c r="B44">
        <v>1</v>
      </c>
      <c r="C44">
        <v>1874</v>
      </c>
      <c r="D44">
        <v>12</v>
      </c>
      <c r="E44" s="1">
        <f t="shared" si="2"/>
        <v>156.16666666666666</v>
      </c>
    </row>
    <row r="45" spans="1:5" ht="12.75">
      <c r="A45" t="s">
        <v>25</v>
      </c>
      <c r="B45">
        <v>6</v>
      </c>
      <c r="C45">
        <v>1991</v>
      </c>
      <c r="D45">
        <v>12</v>
      </c>
      <c r="E45" s="1">
        <f t="shared" si="2"/>
        <v>165.91666666666666</v>
      </c>
    </row>
    <row r="46" spans="1:5" ht="12.75">
      <c r="A46" t="s">
        <v>26</v>
      </c>
      <c r="B46">
        <v>8</v>
      </c>
      <c r="C46">
        <v>2110</v>
      </c>
      <c r="D46">
        <v>12</v>
      </c>
      <c r="E46" s="1">
        <f t="shared" si="2"/>
        <v>175.83333333333334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5</v>
      </c>
      <c r="C52">
        <v>1863</v>
      </c>
      <c r="D52">
        <v>12</v>
      </c>
      <c r="E52" s="1">
        <f aca="true" t="shared" si="3" ref="E52:E59">IF(C52="","",C52/D52)</f>
        <v>155.25</v>
      </c>
    </row>
    <row r="53" spans="1:5" ht="12.75">
      <c r="A53" t="s">
        <v>29</v>
      </c>
      <c r="B53">
        <v>3</v>
      </c>
      <c r="C53">
        <v>1732</v>
      </c>
      <c r="D53">
        <v>12</v>
      </c>
      <c r="E53" s="1">
        <f t="shared" si="3"/>
        <v>144.33333333333334</v>
      </c>
    </row>
    <row r="54" spans="1:5" ht="12.75">
      <c r="A54" t="s">
        <v>30</v>
      </c>
      <c r="B54">
        <v>7</v>
      </c>
      <c r="C54">
        <v>1908</v>
      </c>
      <c r="D54">
        <v>12</v>
      </c>
      <c r="E54" s="1">
        <f t="shared" si="3"/>
        <v>159</v>
      </c>
    </row>
    <row r="55" spans="1:5" ht="12.75">
      <c r="A55" t="s">
        <v>31</v>
      </c>
      <c r="B55">
        <v>6</v>
      </c>
      <c r="C55">
        <v>1886</v>
      </c>
      <c r="D55">
        <v>12</v>
      </c>
      <c r="E55" s="1">
        <f t="shared" si="3"/>
        <v>157.16666666666666</v>
      </c>
    </row>
    <row r="56" spans="1:5" ht="12.75">
      <c r="A56" t="s">
        <v>32</v>
      </c>
      <c r="B56">
        <v>4</v>
      </c>
      <c r="C56">
        <v>1819</v>
      </c>
      <c r="D56">
        <v>12</v>
      </c>
      <c r="E56" s="1">
        <f t="shared" si="3"/>
        <v>151.58333333333334</v>
      </c>
    </row>
    <row r="57" spans="1:5" ht="12.75">
      <c r="A57" t="s">
        <v>33</v>
      </c>
      <c r="B57">
        <v>8</v>
      </c>
      <c r="C57">
        <v>1976</v>
      </c>
      <c r="D57">
        <v>12</v>
      </c>
      <c r="E57" s="1">
        <f t="shared" si="3"/>
        <v>164.66666666666666</v>
      </c>
    </row>
    <row r="58" spans="1:5" ht="12.75">
      <c r="A58" t="s">
        <v>34</v>
      </c>
      <c r="B58">
        <v>1</v>
      </c>
      <c r="C58">
        <v>1546</v>
      </c>
      <c r="D58">
        <v>12</v>
      </c>
      <c r="E58" s="1">
        <f t="shared" si="3"/>
        <v>128.83333333333334</v>
      </c>
    </row>
    <row r="59" spans="1:5" ht="12.75">
      <c r="A59" t="s">
        <v>35</v>
      </c>
      <c r="B59">
        <v>2</v>
      </c>
      <c r="C59">
        <v>1693</v>
      </c>
      <c r="D59">
        <v>12</v>
      </c>
      <c r="E59" s="1">
        <f t="shared" si="3"/>
        <v>141.08333333333334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7</v>
      </c>
      <c r="C65">
        <v>1933</v>
      </c>
      <c r="D65">
        <v>12</v>
      </c>
      <c r="E65" s="1">
        <f aca="true" t="shared" si="4" ref="E65:E71">IF(C65="","",C65/D65)</f>
        <v>161.08333333333334</v>
      </c>
    </row>
    <row r="66" spans="1:5" ht="12.75">
      <c r="A66" t="s">
        <v>38</v>
      </c>
      <c r="B66">
        <v>4</v>
      </c>
      <c r="C66">
        <v>1820</v>
      </c>
      <c r="D66">
        <v>12</v>
      </c>
      <c r="E66" s="1">
        <f t="shared" si="4"/>
        <v>151.66666666666666</v>
      </c>
    </row>
    <row r="67" spans="1:5" ht="12.75">
      <c r="A67" t="s">
        <v>39</v>
      </c>
      <c r="B67">
        <v>6</v>
      </c>
      <c r="C67">
        <v>1879</v>
      </c>
      <c r="D67">
        <v>12</v>
      </c>
      <c r="E67" s="1">
        <f t="shared" si="4"/>
        <v>156.58333333333334</v>
      </c>
    </row>
    <row r="68" spans="1:5" ht="12.75">
      <c r="A68" t="s">
        <v>40</v>
      </c>
      <c r="B68">
        <v>1</v>
      </c>
      <c r="C68">
        <v>1595</v>
      </c>
      <c r="D68">
        <v>12</v>
      </c>
      <c r="E68" s="1">
        <f t="shared" si="4"/>
        <v>132.91666666666666</v>
      </c>
    </row>
    <row r="69" spans="1:5" ht="12.75">
      <c r="A69" t="s">
        <v>41</v>
      </c>
      <c r="B69">
        <v>3</v>
      </c>
      <c r="C69">
        <v>1650</v>
      </c>
      <c r="D69">
        <v>12</v>
      </c>
      <c r="E69" s="1">
        <f t="shared" si="4"/>
        <v>137.5</v>
      </c>
    </row>
    <row r="70" spans="1:5" ht="12.75">
      <c r="A70" t="s">
        <v>42</v>
      </c>
      <c r="B70">
        <v>8</v>
      </c>
      <c r="C70">
        <v>1994</v>
      </c>
      <c r="D70">
        <v>12</v>
      </c>
      <c r="E70" s="1">
        <f t="shared" si="4"/>
        <v>166.16666666666666</v>
      </c>
    </row>
    <row r="71" spans="1:5" ht="12.75">
      <c r="A71" t="s">
        <v>43</v>
      </c>
      <c r="B71">
        <v>5</v>
      </c>
      <c r="C71">
        <v>1825</v>
      </c>
      <c r="D71">
        <v>12</v>
      </c>
      <c r="E71" s="1">
        <f t="shared" si="4"/>
        <v>152.08333333333334</v>
      </c>
    </row>
  </sheetData>
  <printOptions/>
  <pageMargins left="0.75" right="0.75" top="1" bottom="1" header="0.4921259845" footer="0.492125984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Tabelle6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7</v>
      </c>
      <c r="C7">
        <v>2206</v>
      </c>
      <c r="D7">
        <v>12</v>
      </c>
      <c r="E7" s="1">
        <f aca="true" t="shared" si="0" ref="E7:E16">IF(C7="","",C7/D7)</f>
        <v>183.83333333333334</v>
      </c>
    </row>
    <row r="8" spans="1:5" ht="12.75">
      <c r="A8" t="s">
        <v>45</v>
      </c>
      <c r="B8">
        <v>9</v>
      </c>
      <c r="C8">
        <v>2246</v>
      </c>
      <c r="D8">
        <v>12</v>
      </c>
      <c r="E8" s="1">
        <f t="shared" si="0"/>
        <v>187.16666666666666</v>
      </c>
    </row>
    <row r="9" spans="1:5" ht="12.75">
      <c r="A9" t="s">
        <v>46</v>
      </c>
      <c r="B9">
        <v>8</v>
      </c>
      <c r="C9">
        <v>2215</v>
      </c>
      <c r="D9">
        <v>12</v>
      </c>
      <c r="E9" s="1">
        <f t="shared" si="0"/>
        <v>184.58333333333334</v>
      </c>
    </row>
    <row r="10" spans="1:5" ht="12.75">
      <c r="A10" t="s">
        <v>47</v>
      </c>
      <c r="B10">
        <v>10</v>
      </c>
      <c r="C10">
        <v>2264</v>
      </c>
      <c r="D10">
        <v>12</v>
      </c>
      <c r="E10" s="1">
        <f t="shared" si="0"/>
        <v>188.66666666666666</v>
      </c>
    </row>
    <row r="11" spans="1:5" ht="12.75">
      <c r="A11" t="s">
        <v>48</v>
      </c>
      <c r="B11">
        <v>4</v>
      </c>
      <c r="C11">
        <v>2068</v>
      </c>
      <c r="D11">
        <v>12</v>
      </c>
      <c r="E11" s="1">
        <f t="shared" si="0"/>
        <v>172.33333333333334</v>
      </c>
    </row>
    <row r="12" spans="1:5" ht="12.75">
      <c r="A12" t="s">
        <v>49</v>
      </c>
      <c r="B12">
        <v>3</v>
      </c>
      <c r="C12">
        <v>2061</v>
      </c>
      <c r="D12">
        <v>12</v>
      </c>
      <c r="E12" s="1">
        <f t="shared" si="0"/>
        <v>171.75</v>
      </c>
    </row>
    <row r="13" spans="1:5" ht="12.75">
      <c r="A13" t="s">
        <v>50</v>
      </c>
      <c r="B13">
        <v>5</v>
      </c>
      <c r="C13">
        <v>2132</v>
      </c>
      <c r="D13">
        <v>12</v>
      </c>
      <c r="E13" s="1">
        <f t="shared" si="0"/>
        <v>177.66666666666666</v>
      </c>
    </row>
    <row r="14" spans="1:5" ht="12.75">
      <c r="A14" t="s">
        <v>51</v>
      </c>
      <c r="B14">
        <v>1</v>
      </c>
      <c r="C14">
        <v>2022</v>
      </c>
      <c r="D14">
        <v>12</v>
      </c>
      <c r="E14" s="1">
        <f t="shared" si="0"/>
        <v>168.5</v>
      </c>
    </row>
    <row r="15" spans="1:5" ht="12.75">
      <c r="A15" t="s">
        <v>52</v>
      </c>
      <c r="B15">
        <v>6</v>
      </c>
      <c r="C15">
        <v>2163</v>
      </c>
      <c r="D15">
        <v>12</v>
      </c>
      <c r="E15" s="1">
        <f t="shared" si="0"/>
        <v>180.25</v>
      </c>
    </row>
    <row r="16" spans="1:5" ht="12.75">
      <c r="A16" t="s">
        <v>53</v>
      </c>
      <c r="B16">
        <v>2</v>
      </c>
      <c r="C16">
        <v>2038</v>
      </c>
      <c r="D16">
        <v>12</v>
      </c>
      <c r="E16" s="1">
        <f t="shared" si="0"/>
        <v>169.83333333333334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2</v>
      </c>
      <c r="C22">
        <v>1920</v>
      </c>
      <c r="D22">
        <v>12</v>
      </c>
      <c r="E22" s="1">
        <f aca="true" t="shared" si="1" ref="E22:E31">IF(C22="","",C22/D22)</f>
        <v>160</v>
      </c>
    </row>
    <row r="23" spans="1:5" ht="12.75">
      <c r="A23" t="s">
        <v>7</v>
      </c>
      <c r="B23">
        <v>7</v>
      </c>
      <c r="C23">
        <v>2105</v>
      </c>
      <c r="D23">
        <v>12</v>
      </c>
      <c r="E23" s="1">
        <f t="shared" si="1"/>
        <v>175.41666666666666</v>
      </c>
    </row>
    <row r="24" spans="1:5" ht="12.75">
      <c r="A24" t="s">
        <v>6</v>
      </c>
      <c r="B24">
        <v>8</v>
      </c>
      <c r="C24">
        <v>2185</v>
      </c>
      <c r="D24">
        <v>12</v>
      </c>
      <c r="E24" s="1">
        <f t="shared" si="1"/>
        <v>182.08333333333334</v>
      </c>
    </row>
    <row r="25" spans="1:5" ht="12.75">
      <c r="A25" t="s">
        <v>9</v>
      </c>
      <c r="B25">
        <v>10</v>
      </c>
      <c r="C25">
        <v>2239</v>
      </c>
      <c r="D25">
        <v>12</v>
      </c>
      <c r="E25" s="1">
        <f t="shared" si="1"/>
        <v>186.58333333333334</v>
      </c>
    </row>
    <row r="26" spans="1:5" ht="12.75">
      <c r="A26" t="s">
        <v>10</v>
      </c>
      <c r="B26">
        <v>9</v>
      </c>
      <c r="C26">
        <v>2233</v>
      </c>
      <c r="D26">
        <v>12</v>
      </c>
      <c r="E26" s="1">
        <f t="shared" si="1"/>
        <v>186.08333333333334</v>
      </c>
    </row>
    <row r="27" spans="1:5" ht="12.75">
      <c r="A27" t="s">
        <v>11</v>
      </c>
      <c r="B27">
        <v>5</v>
      </c>
      <c r="C27">
        <v>2078</v>
      </c>
      <c r="D27">
        <v>12</v>
      </c>
      <c r="E27" s="1">
        <f t="shared" si="1"/>
        <v>173.16666666666666</v>
      </c>
    </row>
    <row r="28" spans="1:5" ht="12.75">
      <c r="A28" t="s">
        <v>12</v>
      </c>
      <c r="B28">
        <v>3</v>
      </c>
      <c r="C28">
        <v>1966</v>
      </c>
      <c r="D28">
        <v>12</v>
      </c>
      <c r="E28" s="1">
        <f t="shared" si="1"/>
        <v>163.83333333333334</v>
      </c>
    </row>
    <row r="29" spans="1:5" ht="12.75">
      <c r="A29" t="s">
        <v>13</v>
      </c>
      <c r="B29">
        <v>1</v>
      </c>
      <c r="C29">
        <v>1537</v>
      </c>
      <c r="D29">
        <v>9</v>
      </c>
      <c r="E29" s="1">
        <f t="shared" si="1"/>
        <v>170.77777777777777</v>
      </c>
    </row>
    <row r="30" spans="1:5" ht="12.75">
      <c r="A30" t="s">
        <v>14</v>
      </c>
      <c r="B30">
        <v>4</v>
      </c>
      <c r="C30">
        <v>2007</v>
      </c>
      <c r="D30">
        <v>12</v>
      </c>
      <c r="E30" s="1">
        <f t="shared" si="1"/>
        <v>167.25</v>
      </c>
    </row>
    <row r="31" spans="1:5" ht="12.75">
      <c r="A31" t="s">
        <v>15</v>
      </c>
      <c r="B31">
        <v>6</v>
      </c>
      <c r="C31">
        <v>2104</v>
      </c>
      <c r="D31">
        <v>12</v>
      </c>
      <c r="E31" s="1">
        <f t="shared" si="1"/>
        <v>175.33333333333334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6</v>
      </c>
      <c r="C37">
        <v>2051</v>
      </c>
      <c r="D37">
        <v>12</v>
      </c>
      <c r="E37" s="1">
        <f aca="true" t="shared" si="2" ref="E37:E46">IF(C37="","",C37/D37)</f>
        <v>170.91666666666666</v>
      </c>
    </row>
    <row r="38" spans="1:5" ht="12.75">
      <c r="A38" t="s">
        <v>18</v>
      </c>
      <c r="B38">
        <v>5</v>
      </c>
      <c r="C38">
        <v>2036</v>
      </c>
      <c r="D38">
        <v>12</v>
      </c>
      <c r="E38" s="1">
        <f t="shared" si="2"/>
        <v>169.66666666666666</v>
      </c>
    </row>
    <row r="39" spans="1:5" ht="12.75">
      <c r="A39" t="s">
        <v>19</v>
      </c>
      <c r="B39">
        <v>8</v>
      </c>
      <c r="C39">
        <v>2083</v>
      </c>
      <c r="D39">
        <v>12</v>
      </c>
      <c r="E39" s="1">
        <f t="shared" si="2"/>
        <v>173.58333333333334</v>
      </c>
    </row>
    <row r="40" spans="1:5" ht="12.75">
      <c r="A40" t="s">
        <v>20</v>
      </c>
      <c r="B40">
        <v>10</v>
      </c>
      <c r="C40">
        <v>2137</v>
      </c>
      <c r="D40">
        <v>12</v>
      </c>
      <c r="E40" s="1">
        <f t="shared" si="2"/>
        <v>178.08333333333334</v>
      </c>
    </row>
    <row r="41" spans="1:5" ht="12.75">
      <c r="A41" t="s">
        <v>21</v>
      </c>
      <c r="B41">
        <v>4</v>
      </c>
      <c r="C41">
        <v>2010</v>
      </c>
      <c r="D41">
        <v>12</v>
      </c>
      <c r="E41" s="1">
        <f t="shared" si="2"/>
        <v>167.5</v>
      </c>
    </row>
    <row r="42" spans="1:5" ht="12.75">
      <c r="A42" t="s">
        <v>22</v>
      </c>
      <c r="B42">
        <v>2</v>
      </c>
      <c r="C42">
        <v>1881</v>
      </c>
      <c r="D42">
        <v>12</v>
      </c>
      <c r="E42" s="1">
        <f t="shared" si="2"/>
        <v>156.75</v>
      </c>
    </row>
    <row r="43" spans="1:5" ht="12.75">
      <c r="A43" t="s">
        <v>23</v>
      </c>
      <c r="B43">
        <v>9</v>
      </c>
      <c r="C43">
        <v>2102</v>
      </c>
      <c r="D43">
        <v>12</v>
      </c>
      <c r="E43" s="1">
        <f t="shared" si="2"/>
        <v>175.16666666666666</v>
      </c>
    </row>
    <row r="44" spans="1:5" ht="12.75">
      <c r="A44" t="s">
        <v>24</v>
      </c>
      <c r="B44">
        <v>7</v>
      </c>
      <c r="C44">
        <v>2069</v>
      </c>
      <c r="D44">
        <v>12</v>
      </c>
      <c r="E44" s="1">
        <f t="shared" si="2"/>
        <v>172.41666666666666</v>
      </c>
    </row>
    <row r="45" spans="1:5" ht="12.75">
      <c r="A45" t="s">
        <v>25</v>
      </c>
      <c r="B45">
        <v>3</v>
      </c>
      <c r="C45">
        <v>1958</v>
      </c>
      <c r="D45">
        <v>12</v>
      </c>
      <c r="E45" s="1">
        <f t="shared" si="2"/>
        <v>163.16666666666666</v>
      </c>
    </row>
    <row r="46" spans="1:5" ht="12.75">
      <c r="A46" t="s">
        <v>26</v>
      </c>
      <c r="B46">
        <v>1</v>
      </c>
      <c r="C46">
        <v>1811</v>
      </c>
      <c r="D46">
        <v>12</v>
      </c>
      <c r="E46" s="1">
        <f t="shared" si="2"/>
        <v>150.91666666666666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3</v>
      </c>
      <c r="C52">
        <v>1719</v>
      </c>
      <c r="D52">
        <v>12</v>
      </c>
      <c r="E52" s="1">
        <f aca="true" t="shared" si="3" ref="E52:E59">IF(C52="","",C52/D52)</f>
        <v>143.25</v>
      </c>
    </row>
    <row r="53" spans="1:5" ht="12.75">
      <c r="A53" t="s">
        <v>29</v>
      </c>
      <c r="B53">
        <v>4</v>
      </c>
      <c r="C53">
        <v>1827</v>
      </c>
      <c r="D53">
        <v>12</v>
      </c>
      <c r="E53" s="1">
        <f t="shared" si="3"/>
        <v>152.25</v>
      </c>
    </row>
    <row r="54" spans="1:5" ht="12.75">
      <c r="A54" t="s">
        <v>30</v>
      </c>
      <c r="B54">
        <v>5</v>
      </c>
      <c r="C54">
        <v>1895</v>
      </c>
      <c r="D54">
        <v>12</v>
      </c>
      <c r="E54" s="1">
        <f t="shared" si="3"/>
        <v>157.91666666666666</v>
      </c>
    </row>
    <row r="55" spans="1:5" ht="12.75">
      <c r="A55" t="s">
        <v>31</v>
      </c>
      <c r="B55">
        <v>8</v>
      </c>
      <c r="C55">
        <v>1972</v>
      </c>
      <c r="D55">
        <v>12</v>
      </c>
      <c r="E55" s="1">
        <f t="shared" si="3"/>
        <v>164.33333333333334</v>
      </c>
    </row>
    <row r="56" spans="1:5" ht="12.75">
      <c r="A56" t="s">
        <v>32</v>
      </c>
      <c r="B56">
        <v>6</v>
      </c>
      <c r="C56">
        <v>1903</v>
      </c>
      <c r="D56">
        <v>12</v>
      </c>
      <c r="E56" s="1">
        <f t="shared" si="3"/>
        <v>158.58333333333334</v>
      </c>
    </row>
    <row r="57" spans="1:5" ht="12.75">
      <c r="A57" t="s">
        <v>33</v>
      </c>
      <c r="B57">
        <v>7</v>
      </c>
      <c r="C57">
        <v>1913</v>
      </c>
      <c r="D57">
        <v>12</v>
      </c>
      <c r="E57" s="1">
        <f t="shared" si="3"/>
        <v>159.41666666666666</v>
      </c>
    </row>
    <row r="58" spans="1:5" ht="12.75">
      <c r="A58" t="s">
        <v>34</v>
      </c>
      <c r="B58">
        <v>1</v>
      </c>
      <c r="C58">
        <v>1536</v>
      </c>
      <c r="D58">
        <v>12</v>
      </c>
      <c r="E58" s="1">
        <f t="shared" si="3"/>
        <v>128</v>
      </c>
    </row>
    <row r="59" spans="1:5" ht="12.75">
      <c r="A59" t="s">
        <v>35</v>
      </c>
      <c r="B59">
        <v>2</v>
      </c>
      <c r="C59">
        <v>1702</v>
      </c>
      <c r="D59">
        <v>12</v>
      </c>
      <c r="E59" s="1">
        <f t="shared" si="3"/>
        <v>141.83333333333334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5</v>
      </c>
      <c r="C65">
        <v>1783</v>
      </c>
      <c r="D65">
        <v>12</v>
      </c>
      <c r="E65" s="1">
        <f aca="true" t="shared" si="4" ref="E65:E71">IF(C65="","",C65/D65)</f>
        <v>148.58333333333334</v>
      </c>
    </row>
    <row r="66" spans="1:5" ht="12.75">
      <c r="A66" t="s">
        <v>38</v>
      </c>
      <c r="B66">
        <v>7</v>
      </c>
      <c r="C66">
        <v>1876</v>
      </c>
      <c r="D66">
        <v>12</v>
      </c>
      <c r="E66" s="1">
        <f t="shared" si="4"/>
        <v>156.33333333333334</v>
      </c>
    </row>
    <row r="67" spans="1:5" ht="12.75">
      <c r="A67" t="s">
        <v>39</v>
      </c>
      <c r="B67">
        <v>2</v>
      </c>
      <c r="C67">
        <v>1680</v>
      </c>
      <c r="D67">
        <v>12</v>
      </c>
      <c r="E67" s="1">
        <f t="shared" si="4"/>
        <v>140</v>
      </c>
    </row>
    <row r="68" spans="1:5" ht="12.75">
      <c r="A68" t="s">
        <v>40</v>
      </c>
      <c r="B68">
        <v>4</v>
      </c>
      <c r="C68">
        <v>1769</v>
      </c>
      <c r="D68">
        <v>12</v>
      </c>
      <c r="E68" s="1">
        <f t="shared" si="4"/>
        <v>147.41666666666666</v>
      </c>
    </row>
    <row r="69" spans="1:5" ht="12.75">
      <c r="A69" t="s">
        <v>41</v>
      </c>
      <c r="B69">
        <v>8</v>
      </c>
      <c r="C69">
        <v>1886</v>
      </c>
      <c r="D69">
        <v>12</v>
      </c>
      <c r="E69" s="1">
        <f t="shared" si="4"/>
        <v>157.16666666666666</v>
      </c>
    </row>
    <row r="70" spans="1:5" ht="12.75">
      <c r="A70" t="s">
        <v>42</v>
      </c>
      <c r="B70">
        <v>3</v>
      </c>
      <c r="C70">
        <v>1736</v>
      </c>
      <c r="D70">
        <v>12</v>
      </c>
      <c r="E70" s="1">
        <f t="shared" si="4"/>
        <v>144.66666666666666</v>
      </c>
    </row>
    <row r="71" spans="1:5" ht="12.75">
      <c r="A71" t="s">
        <v>43</v>
      </c>
      <c r="B71">
        <v>6</v>
      </c>
      <c r="C71">
        <v>1845</v>
      </c>
      <c r="D71">
        <v>12</v>
      </c>
      <c r="E71" s="1">
        <f t="shared" si="4"/>
        <v>153.75</v>
      </c>
    </row>
  </sheetData>
  <printOptions/>
  <pageMargins left="0.75" right="0.75" top="1" bottom="1" header="0.4921259845" footer="0.492125984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Tabelle7"/>
  <dimension ref="A4:E71"/>
  <sheetViews>
    <sheetView zoomScale="102" zoomScaleNormal="102" workbookViewId="0" topLeftCell="A1">
      <selection activeCell="A1" sqref="A1"/>
    </sheetView>
  </sheetViews>
  <sheetFormatPr defaultColWidth="11.421875" defaultRowHeight="12.75"/>
  <cols>
    <col min="2" max="2" width="6.8515625" style="0" bestFit="1" customWidth="1"/>
    <col min="4" max="4" width="6.140625" style="0" bestFit="1" customWidth="1"/>
    <col min="5" max="5" width="8.57421875" style="1" customWidth="1"/>
  </cols>
  <sheetData>
    <row r="4" ht="15.75">
      <c r="A4" s="2" t="s">
        <v>0</v>
      </c>
    </row>
    <row r="6" spans="1:5" ht="12.75">
      <c r="A6" s="3" t="s">
        <v>1</v>
      </c>
      <c r="B6" s="3" t="s">
        <v>2</v>
      </c>
      <c r="C6" s="3" t="s">
        <v>3</v>
      </c>
      <c r="D6" s="3" t="s">
        <v>4</v>
      </c>
      <c r="E6" s="4" t="s">
        <v>5</v>
      </c>
    </row>
    <row r="7" spans="1:5" ht="12.75">
      <c r="A7" t="s">
        <v>44</v>
      </c>
      <c r="B7">
        <v>10</v>
      </c>
      <c r="C7">
        <v>2325</v>
      </c>
      <c r="D7">
        <v>12</v>
      </c>
      <c r="E7" s="1">
        <f aca="true" t="shared" si="0" ref="E7:E16">IF(C7="","",C7/D7)</f>
        <v>193.75</v>
      </c>
    </row>
    <row r="8" spans="1:5" ht="12.75">
      <c r="A8" t="s">
        <v>45</v>
      </c>
      <c r="B8">
        <v>9</v>
      </c>
      <c r="C8">
        <v>2252</v>
      </c>
      <c r="D8">
        <v>12</v>
      </c>
      <c r="E8" s="1">
        <f t="shared" si="0"/>
        <v>187.66666666666666</v>
      </c>
    </row>
    <row r="9" spans="1:5" ht="12.75">
      <c r="A9" t="s">
        <v>46</v>
      </c>
      <c r="B9">
        <v>5</v>
      </c>
      <c r="C9">
        <v>2151</v>
      </c>
      <c r="D9">
        <v>12</v>
      </c>
      <c r="E9" s="1">
        <f t="shared" si="0"/>
        <v>179.25</v>
      </c>
    </row>
    <row r="10" spans="1:5" ht="12.75">
      <c r="A10" t="s">
        <v>47</v>
      </c>
      <c r="B10">
        <v>6</v>
      </c>
      <c r="C10">
        <v>2192</v>
      </c>
      <c r="D10">
        <v>12</v>
      </c>
      <c r="E10" s="1">
        <f t="shared" si="0"/>
        <v>182.66666666666666</v>
      </c>
    </row>
    <row r="11" spans="1:5" ht="12.75">
      <c r="A11" t="s">
        <v>48</v>
      </c>
      <c r="B11">
        <v>1</v>
      </c>
      <c r="C11">
        <v>1990</v>
      </c>
      <c r="D11">
        <v>12</v>
      </c>
      <c r="E11" s="1">
        <f t="shared" si="0"/>
        <v>165.83333333333334</v>
      </c>
    </row>
    <row r="12" spans="1:5" ht="12.75">
      <c r="A12" t="s">
        <v>49</v>
      </c>
      <c r="B12">
        <v>2</v>
      </c>
      <c r="C12">
        <v>2039</v>
      </c>
      <c r="D12">
        <v>12</v>
      </c>
      <c r="E12" s="1">
        <f t="shared" si="0"/>
        <v>169.91666666666666</v>
      </c>
    </row>
    <row r="13" spans="1:5" ht="12.75">
      <c r="A13" t="s">
        <v>50</v>
      </c>
      <c r="B13">
        <v>3</v>
      </c>
      <c r="C13">
        <v>2118</v>
      </c>
      <c r="D13">
        <v>12</v>
      </c>
      <c r="E13" s="1">
        <f t="shared" si="0"/>
        <v>176.5</v>
      </c>
    </row>
    <row r="14" spans="1:5" ht="12.75">
      <c r="A14" t="s">
        <v>51</v>
      </c>
      <c r="B14">
        <v>8</v>
      </c>
      <c r="C14">
        <v>2250</v>
      </c>
      <c r="D14">
        <v>12</v>
      </c>
      <c r="E14" s="1">
        <f t="shared" si="0"/>
        <v>187.5</v>
      </c>
    </row>
    <row r="15" spans="1:5" ht="12.75">
      <c r="A15" t="s">
        <v>52</v>
      </c>
      <c r="B15">
        <v>7</v>
      </c>
      <c r="C15">
        <v>2199</v>
      </c>
      <c r="D15">
        <v>12</v>
      </c>
      <c r="E15" s="1">
        <f t="shared" si="0"/>
        <v>183.25</v>
      </c>
    </row>
    <row r="16" spans="1:5" ht="12.75">
      <c r="A16" t="s">
        <v>53</v>
      </c>
      <c r="B16">
        <v>4</v>
      </c>
      <c r="C16">
        <v>2130</v>
      </c>
      <c r="D16">
        <v>12</v>
      </c>
      <c r="E16" s="1">
        <f t="shared" si="0"/>
        <v>177.5</v>
      </c>
    </row>
    <row r="19" ht="15.75">
      <c r="A19" s="2" t="s">
        <v>54</v>
      </c>
    </row>
    <row r="21" spans="1:5" ht="12.75">
      <c r="A21" s="3" t="s">
        <v>1</v>
      </c>
      <c r="B21" s="3" t="s">
        <v>2</v>
      </c>
      <c r="C21" s="3" t="s">
        <v>3</v>
      </c>
      <c r="D21" s="3" t="s">
        <v>4</v>
      </c>
      <c r="E21" s="4" t="s">
        <v>5</v>
      </c>
    </row>
    <row r="22" spans="1:5" ht="12.75">
      <c r="A22" t="s">
        <v>8</v>
      </c>
      <c r="B22">
        <v>6</v>
      </c>
      <c r="C22">
        <v>2218</v>
      </c>
      <c r="D22">
        <v>12</v>
      </c>
      <c r="E22" s="1">
        <f aca="true" t="shared" si="1" ref="E22:E31">IF(C22="","",C22/D22)</f>
        <v>184.83333333333334</v>
      </c>
    </row>
    <row r="23" spans="1:5" ht="12.75">
      <c r="A23" t="s">
        <v>7</v>
      </c>
      <c r="B23">
        <v>8</v>
      </c>
      <c r="C23">
        <v>2301</v>
      </c>
      <c r="D23">
        <v>12</v>
      </c>
      <c r="E23" s="1">
        <f t="shared" si="1"/>
        <v>191.75</v>
      </c>
    </row>
    <row r="24" spans="1:5" ht="12.75">
      <c r="A24" t="s">
        <v>6</v>
      </c>
      <c r="B24">
        <v>5</v>
      </c>
      <c r="C24">
        <v>2194</v>
      </c>
      <c r="D24">
        <v>12</v>
      </c>
      <c r="E24" s="1">
        <f t="shared" si="1"/>
        <v>182.83333333333334</v>
      </c>
    </row>
    <row r="25" spans="1:5" ht="12.75">
      <c r="A25" t="s">
        <v>9</v>
      </c>
      <c r="B25">
        <v>3</v>
      </c>
      <c r="C25">
        <v>2089</v>
      </c>
      <c r="D25">
        <v>12</v>
      </c>
      <c r="E25" s="1">
        <f t="shared" si="1"/>
        <v>174.08333333333334</v>
      </c>
    </row>
    <row r="26" spans="1:5" ht="12.75">
      <c r="A26" t="s">
        <v>10</v>
      </c>
      <c r="B26">
        <v>7</v>
      </c>
      <c r="C26">
        <v>2242</v>
      </c>
      <c r="D26">
        <v>12</v>
      </c>
      <c r="E26" s="1">
        <f t="shared" si="1"/>
        <v>186.83333333333334</v>
      </c>
    </row>
    <row r="27" spans="1:5" ht="12.75">
      <c r="A27" t="s">
        <v>11</v>
      </c>
      <c r="B27">
        <v>10</v>
      </c>
      <c r="C27">
        <v>2400</v>
      </c>
      <c r="D27">
        <v>12</v>
      </c>
      <c r="E27" s="1">
        <f t="shared" si="1"/>
        <v>200</v>
      </c>
    </row>
    <row r="28" spans="1:5" ht="12.75">
      <c r="A28" t="s">
        <v>12</v>
      </c>
      <c r="B28">
        <v>4</v>
      </c>
      <c r="C28">
        <v>2108</v>
      </c>
      <c r="D28">
        <v>12</v>
      </c>
      <c r="E28" s="1">
        <f t="shared" si="1"/>
        <v>175.66666666666666</v>
      </c>
    </row>
    <row r="29" spans="1:5" ht="12.75">
      <c r="A29" t="s">
        <v>13</v>
      </c>
      <c r="B29">
        <v>9</v>
      </c>
      <c r="C29">
        <v>2321</v>
      </c>
      <c r="D29">
        <v>12</v>
      </c>
      <c r="E29" s="1">
        <f t="shared" si="1"/>
        <v>193.41666666666666</v>
      </c>
    </row>
    <row r="30" spans="1:5" ht="12.75">
      <c r="A30" t="s">
        <v>14</v>
      </c>
      <c r="B30">
        <v>1</v>
      </c>
      <c r="C30">
        <v>2054</v>
      </c>
      <c r="D30">
        <v>12</v>
      </c>
      <c r="E30" s="1">
        <f t="shared" si="1"/>
        <v>171.16666666666666</v>
      </c>
    </row>
    <row r="31" spans="1:5" ht="12.75">
      <c r="A31" t="s">
        <v>15</v>
      </c>
      <c r="B31">
        <v>2</v>
      </c>
      <c r="C31">
        <v>2064</v>
      </c>
      <c r="D31">
        <v>12</v>
      </c>
      <c r="E31" s="1">
        <f t="shared" si="1"/>
        <v>172</v>
      </c>
    </row>
    <row r="34" ht="15.75">
      <c r="A34" s="2" t="s">
        <v>16</v>
      </c>
    </row>
    <row r="36" spans="1:5" ht="12.75">
      <c r="A36" s="3" t="s">
        <v>1</v>
      </c>
      <c r="B36" s="3" t="s">
        <v>2</v>
      </c>
      <c r="C36" s="3" t="s">
        <v>3</v>
      </c>
      <c r="D36" s="3" t="s">
        <v>4</v>
      </c>
      <c r="E36" s="4" t="s">
        <v>5</v>
      </c>
    </row>
    <row r="37" spans="1:5" ht="12.75">
      <c r="A37" t="s">
        <v>17</v>
      </c>
      <c r="B37">
        <v>10</v>
      </c>
      <c r="C37">
        <v>2134</v>
      </c>
      <c r="D37">
        <v>12</v>
      </c>
      <c r="E37" s="1">
        <f aca="true" t="shared" si="2" ref="E37:E46">IF(C37="","",C37/D37)</f>
        <v>177.83333333333334</v>
      </c>
    </row>
    <row r="38" spans="1:5" ht="12.75">
      <c r="A38" t="s">
        <v>18</v>
      </c>
      <c r="B38">
        <v>9</v>
      </c>
      <c r="C38">
        <v>2051</v>
      </c>
      <c r="D38">
        <v>12</v>
      </c>
      <c r="E38" s="1">
        <f t="shared" si="2"/>
        <v>170.91666666666666</v>
      </c>
    </row>
    <row r="39" spans="1:5" ht="12.75">
      <c r="A39" t="s">
        <v>19</v>
      </c>
      <c r="B39">
        <v>3</v>
      </c>
      <c r="C39">
        <v>1920</v>
      </c>
      <c r="D39">
        <v>12</v>
      </c>
      <c r="E39" s="1">
        <f t="shared" si="2"/>
        <v>160</v>
      </c>
    </row>
    <row r="40" spans="1:5" ht="12.75">
      <c r="A40" t="s">
        <v>20</v>
      </c>
      <c r="B40">
        <v>8</v>
      </c>
      <c r="C40">
        <v>2041</v>
      </c>
      <c r="D40">
        <v>12</v>
      </c>
      <c r="E40" s="1">
        <f t="shared" si="2"/>
        <v>170.08333333333334</v>
      </c>
    </row>
    <row r="41" spans="1:5" ht="12.75">
      <c r="A41" t="s">
        <v>21</v>
      </c>
      <c r="B41">
        <v>7</v>
      </c>
      <c r="C41">
        <v>2031</v>
      </c>
      <c r="D41">
        <v>12</v>
      </c>
      <c r="E41" s="1">
        <f t="shared" si="2"/>
        <v>169.25</v>
      </c>
    </row>
    <row r="42" spans="1:5" ht="12.75">
      <c r="A42" t="s">
        <v>22</v>
      </c>
      <c r="B42">
        <v>4</v>
      </c>
      <c r="C42">
        <v>1941</v>
      </c>
      <c r="D42">
        <v>12</v>
      </c>
      <c r="E42" s="1">
        <f t="shared" si="2"/>
        <v>161.75</v>
      </c>
    </row>
    <row r="43" spans="1:5" ht="12.75">
      <c r="A43" t="s">
        <v>23</v>
      </c>
      <c r="B43">
        <v>1</v>
      </c>
      <c r="C43">
        <v>1837</v>
      </c>
      <c r="D43">
        <v>12</v>
      </c>
      <c r="E43" s="1">
        <f t="shared" si="2"/>
        <v>153.08333333333334</v>
      </c>
    </row>
    <row r="44" spans="1:5" ht="12.75">
      <c r="A44" t="s">
        <v>24</v>
      </c>
      <c r="B44">
        <v>2</v>
      </c>
      <c r="C44">
        <v>1844</v>
      </c>
      <c r="D44">
        <v>12</v>
      </c>
      <c r="E44" s="1">
        <f t="shared" si="2"/>
        <v>153.66666666666666</v>
      </c>
    </row>
    <row r="45" spans="1:5" ht="12.75">
      <c r="A45" t="s">
        <v>25</v>
      </c>
      <c r="B45">
        <v>6</v>
      </c>
      <c r="C45">
        <v>2024</v>
      </c>
      <c r="D45">
        <v>12</v>
      </c>
      <c r="E45" s="1">
        <f t="shared" si="2"/>
        <v>168.66666666666666</v>
      </c>
    </row>
    <row r="46" spans="1:5" ht="12.75">
      <c r="A46" t="s">
        <v>26</v>
      </c>
      <c r="B46">
        <v>5</v>
      </c>
      <c r="C46">
        <v>1978</v>
      </c>
      <c r="D46">
        <v>12</v>
      </c>
      <c r="E46" s="1">
        <f t="shared" si="2"/>
        <v>164.83333333333334</v>
      </c>
    </row>
    <row r="49" ht="15.75">
      <c r="A49" s="2" t="s">
        <v>27</v>
      </c>
    </row>
    <row r="51" spans="1:5" ht="12.75">
      <c r="A51" s="3" t="s">
        <v>1</v>
      </c>
      <c r="B51" s="3" t="s">
        <v>2</v>
      </c>
      <c r="C51" s="3" t="s">
        <v>3</v>
      </c>
      <c r="D51" s="3" t="s">
        <v>4</v>
      </c>
      <c r="E51" s="4" t="s">
        <v>5</v>
      </c>
    </row>
    <row r="52" spans="1:5" ht="12.75">
      <c r="A52" t="s">
        <v>28</v>
      </c>
      <c r="B52">
        <v>7</v>
      </c>
      <c r="C52">
        <v>1943</v>
      </c>
      <c r="D52">
        <v>12</v>
      </c>
      <c r="E52" s="1">
        <f aca="true" t="shared" si="3" ref="E52:E59">IF(C52="","",C52/D52)</f>
        <v>161.91666666666666</v>
      </c>
    </row>
    <row r="53" spans="1:5" ht="12.75">
      <c r="A53" t="s">
        <v>29</v>
      </c>
      <c r="B53">
        <v>5</v>
      </c>
      <c r="C53">
        <v>1756</v>
      </c>
      <c r="D53">
        <v>12</v>
      </c>
      <c r="E53" s="1">
        <f t="shared" si="3"/>
        <v>146.33333333333334</v>
      </c>
    </row>
    <row r="54" spans="1:5" ht="12.75">
      <c r="A54" t="s">
        <v>30</v>
      </c>
      <c r="B54">
        <v>8</v>
      </c>
      <c r="C54">
        <v>1946</v>
      </c>
      <c r="D54">
        <v>12</v>
      </c>
      <c r="E54" s="1">
        <f t="shared" si="3"/>
        <v>162.16666666666666</v>
      </c>
    </row>
    <row r="55" spans="1:5" ht="12.75">
      <c r="A55" t="s">
        <v>31</v>
      </c>
      <c r="B55">
        <v>4</v>
      </c>
      <c r="C55">
        <v>1710</v>
      </c>
      <c r="D55">
        <v>12</v>
      </c>
      <c r="E55" s="1">
        <f t="shared" si="3"/>
        <v>142.5</v>
      </c>
    </row>
    <row r="56" spans="1:5" ht="12.75">
      <c r="A56" t="s">
        <v>32</v>
      </c>
      <c r="B56">
        <v>3</v>
      </c>
      <c r="C56">
        <v>1660</v>
      </c>
      <c r="D56">
        <v>12</v>
      </c>
      <c r="E56" s="1">
        <f t="shared" si="3"/>
        <v>138.33333333333334</v>
      </c>
    </row>
    <row r="57" spans="1:5" ht="12.75">
      <c r="A57" t="s">
        <v>33</v>
      </c>
      <c r="B57">
        <v>2</v>
      </c>
      <c r="C57">
        <v>1549</v>
      </c>
      <c r="D57">
        <v>12</v>
      </c>
      <c r="E57" s="1">
        <f t="shared" si="3"/>
        <v>129.08333333333334</v>
      </c>
    </row>
    <row r="58" spans="1:5" ht="12.75">
      <c r="A58" t="s">
        <v>34</v>
      </c>
      <c r="B58">
        <v>1</v>
      </c>
      <c r="C58">
        <v>1441</v>
      </c>
      <c r="D58">
        <v>12</v>
      </c>
      <c r="E58" s="1">
        <f t="shared" si="3"/>
        <v>120.08333333333333</v>
      </c>
    </row>
    <row r="59" spans="1:5" ht="12.75">
      <c r="A59" t="s">
        <v>35</v>
      </c>
      <c r="B59">
        <v>6</v>
      </c>
      <c r="C59">
        <v>1930</v>
      </c>
      <c r="D59">
        <v>12</v>
      </c>
      <c r="E59" s="1">
        <f t="shared" si="3"/>
        <v>160.83333333333334</v>
      </c>
    </row>
    <row r="62" ht="15.75">
      <c r="A62" s="2" t="s">
        <v>36</v>
      </c>
    </row>
    <row r="64" spans="1:5" ht="12.75">
      <c r="A64" s="3" t="s">
        <v>1</v>
      </c>
      <c r="B64" s="3" t="s">
        <v>2</v>
      </c>
      <c r="C64" s="3" t="s">
        <v>3</v>
      </c>
      <c r="D64" s="3" t="s">
        <v>4</v>
      </c>
      <c r="E64" s="4" t="s">
        <v>5</v>
      </c>
    </row>
    <row r="65" spans="1:5" ht="12.75">
      <c r="A65" t="s">
        <v>37</v>
      </c>
      <c r="B65">
        <v>3</v>
      </c>
      <c r="C65">
        <v>1701</v>
      </c>
      <c r="D65">
        <v>12</v>
      </c>
      <c r="E65" s="1">
        <f aca="true" t="shared" si="4" ref="E65:E71">IF(C65="","",C65/D65)</f>
        <v>141.75</v>
      </c>
    </row>
    <row r="66" spans="1:5" ht="12.75">
      <c r="A66" t="s">
        <v>38</v>
      </c>
      <c r="B66">
        <v>6</v>
      </c>
      <c r="C66">
        <v>1883</v>
      </c>
      <c r="D66">
        <v>12</v>
      </c>
      <c r="E66" s="1">
        <f t="shared" si="4"/>
        <v>156.91666666666666</v>
      </c>
    </row>
    <row r="67" spans="1:5" ht="12.75">
      <c r="A67" t="s">
        <v>39</v>
      </c>
      <c r="B67">
        <v>1</v>
      </c>
      <c r="C67">
        <v>1565</v>
      </c>
      <c r="D67">
        <v>12</v>
      </c>
      <c r="E67" s="1">
        <f t="shared" si="4"/>
        <v>130.41666666666666</v>
      </c>
    </row>
    <row r="68" spans="1:5" ht="12.75">
      <c r="A68" t="s">
        <v>40</v>
      </c>
      <c r="B68">
        <v>7</v>
      </c>
      <c r="C68">
        <v>1935</v>
      </c>
      <c r="D68">
        <v>12</v>
      </c>
      <c r="E68" s="1">
        <f t="shared" si="4"/>
        <v>161.25</v>
      </c>
    </row>
    <row r="69" spans="1:5" ht="12.75">
      <c r="A69" t="s">
        <v>41</v>
      </c>
      <c r="B69">
        <v>5</v>
      </c>
      <c r="C69">
        <v>1745</v>
      </c>
      <c r="D69">
        <v>12</v>
      </c>
      <c r="E69" s="1">
        <f t="shared" si="4"/>
        <v>145.41666666666666</v>
      </c>
    </row>
    <row r="70" spans="1:5" ht="12.75">
      <c r="A70" t="s">
        <v>42</v>
      </c>
      <c r="B70">
        <v>8</v>
      </c>
      <c r="C70">
        <v>1993</v>
      </c>
      <c r="D70">
        <v>12</v>
      </c>
      <c r="E70" s="1">
        <f t="shared" si="4"/>
        <v>166.08333333333334</v>
      </c>
    </row>
    <row r="71" spans="1:5" ht="12.75">
      <c r="A71" t="s">
        <v>43</v>
      </c>
      <c r="B71">
        <v>4</v>
      </c>
      <c r="C71">
        <v>1724</v>
      </c>
      <c r="D71">
        <v>12</v>
      </c>
      <c r="E71" s="1">
        <f t="shared" si="4"/>
        <v>143.66666666666666</v>
      </c>
    </row>
  </sheetData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Hamburger Hochbahn AG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martens</dc:creator>
  <cp:keywords/>
  <dc:description/>
  <cp:lastModifiedBy>martens</cp:lastModifiedBy>
  <cp:lastPrinted>2006-02-22T13:38:43Z</cp:lastPrinted>
  <dcterms:created xsi:type="dcterms:W3CDTF">2006-02-17T07:50:14Z</dcterms:created>
  <dcterms:modified xsi:type="dcterms:W3CDTF">2006-10-06T12:37:24Z</dcterms:modified>
  <cp:category/>
  <cp:version/>
  <cp:contentType/>
  <cp:contentStatus/>
</cp:coreProperties>
</file>